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0" yWindow="0" windowWidth="19200" windowHeight="11595" tabRatio="862" activeTab="1"/>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<sst xmlns="http://schemas.openxmlformats.org/spreadsheetml/2006/main" count="620" uniqueCount="540">
  <si>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</si>
  <si>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</si>
  <si>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</si>
  <si>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</si>
  <si>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</si>
  <si>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</si>
  <si>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</si>
  <si>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</si>
  <si>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</si>
  <si>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</si>
  <si>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</si>
  <si>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</si>
  <si>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</si>
  <si>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</si>
  <si>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</si>
  <si>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</si>
  <si>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</si>
  <si>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</si>
  <si>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</si>
  <si>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</si>
  <si>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</si>
  <si>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</si>
  <si>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</si>
  <si>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</si>
  <si>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</si>
  <si>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</si>
  <si>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</si>
  <si>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</si>
  <si>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</si>
  <si>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</si>
  <si>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</si>
  <si>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</si>
  <si>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</si>
  <si>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</si>
  <si>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</si>
  <si>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</si>
  <si>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</si>
  <si>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</si>
  <si>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</si>
  <si>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</si>
  <si>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</si>
  <si>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</si>
  <si>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</si>
  <si>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</si>
  <si>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</si>
  <si>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</si>
  <si>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</si>
  <si>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</si>
  <si>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</si>
  <si>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</si>
  <si>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</si>
  <si>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</si>
  <si>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</si>
  <si>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</si>
  <si>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</si>
  <si>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</si>
  <si>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</si>
  <si>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</si>
  <si>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</si>
  <si>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</si>
  <si>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</si>
  <si>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</si>
  <si>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</si>
  <si>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</si>
  <si>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</si>
  <si>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</si>
  <si>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</si>
  <si>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</si>
  <si>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</si>
  <si>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</si>
  <si>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</si>
  <si>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</si>
  <si>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</si>
  <si>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</si>
  <si>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</si>
  <si>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</si>
  <si>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</si>
  <si>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</si>
  <si>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</si>
  <si>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</si>
  <si>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</si>
  <si>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</si>
  <si>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</si>
  <si>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</si>
  <si>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</si>
  <si>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</si>
  <si>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</si>
  <si>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</si>
  <si>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</si>
  <si>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</si>
  <si>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</si>
  <si>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</si>
  <si>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</si>
  <si>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</si>
  <si>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</si>
  <si>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</si>
  <si>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</si>
  <si>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</si>
  <si>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</si>
  <si>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</si>
  <si>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</si>
  <si>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</si>
  <si>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</si>
  <si>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</si>
  <si>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</si>
  <si>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</si>
  <si>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</si>
  <si>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</si>
  <si>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</si>
  <si>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</si>
  <si>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</si>
  <si>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</si>
  <si>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</si>
  <si>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</si>
  <si>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</si>
  <si>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</si>
  <si>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</si>
  <si>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</si>
  <si>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</si>
  <si>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</si>
  <si>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</si>
  <si>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</si>
  <si>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</si>
  <si>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</si>
  <si>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</si>
  <si>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</si>
  <si>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</si>
  <si>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</si>
  <si>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</si>
  <si>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</si>
  <si>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</si>
  <si>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</si>
  <si>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</si>
  <si>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</si>
  <si>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</si>
  <si>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</si>
  <si>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</si>
  <si>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</si>
  <si>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</si>
  <si>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</si>
  <si>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</si>
  <si>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</si>
  <si>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</si>
  <si>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</si>
  <si>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</si>
  <si>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</si>
  <si>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</si>
  <si>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</si>
  <si>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</si>
  <si>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</si>
  <si>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</si>
  <si>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</si>
  <si>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</si>
  <si>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</si>
  <si>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</si>
  <si>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</si>
  <si>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</si>
  <si>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</si>
  <si>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</si>
  <si>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</si>
  <si>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</si>
  <si>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</si>
  <si>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</si>
  <si>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</si>
  <si>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</si>
  <si>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</si>
  <si>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</si>
  <si>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</si>
  <si>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</si>
  <si>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</si>
  <si>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</si>
  <si>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</si>
  <si>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</si>
  <si>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</si>
  <si>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</si>
  <si>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</si>
  <si>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</si>
  <si>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</si>
  <si>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</si>
  <si>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</si>
  <si>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</si>
  <si>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</si>
  <si>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</si>
  <si>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</si>
  <si>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</si>
  <si>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</si>
  <si>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</si>
  <si>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</si>
  <si>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</si>
  <si>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</si>
  <si>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</si>
  <si>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</si>
  <si>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</si>
  <si>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</si>
  <si>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</si>
  <si>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</si>
  <si>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</si>
  <si>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</si>
  <si>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</si>
  <si>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</si>
  <si>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</si>
  <si>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</si>
  <si>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</si>
  <si>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</si>
  <si>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</si>
  <si>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</si>
  <si>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</si>
  <si>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</si>
  <si>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</si>
  <si>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</si>
  <si>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</si>
  <si>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</si>
  <si>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</si>
  <si>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</si>
  <si>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</si>
  <si>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</si>
  <si>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</si>
  <si>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</si>
  <si>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</si>
  <si>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</si>
  <si>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</si>
  <si>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</si>
  <si>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</si>
  <si>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</si>
  <si>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</si>
  <si>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</si>
  <si>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</si>
  <si>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</si>
  <si>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</si>
  <si>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</si>
  <si>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</si>
  <si>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</si>
  <si>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</si>
  <si>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</si>
  <si>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</si>
  <si>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</si>
  <si>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</si>
  <si>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</si>
  <si>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</si>
  <si>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</si>
  <si>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</si>
  <si>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</si>
  <si>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</si>
  <si>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</si>
  <si>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</si>
  <si>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</si>
  <si>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</si>
  <si>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</si>
  <si>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</si>
  <si>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</si>
  <si>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</si>
  <si>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</si>
  <si>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</si>
  <si>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</si>
  <si>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</si>
  <si>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</si>
  <si>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</si>
  <si>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</si>
  <si>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</si>
  <si>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</si>
  <si>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</si>
  <si>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</si>
  <si>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</si>
  <si>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</si>
  <si>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</si>
  <si>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</si>
  <si>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</si>
  <si>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</si>
  <si>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</si>
  <si>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</si>
  <si>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</si>
  <si>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</si>
  <si>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</si>
  <si>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</si>
  <si>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</si>
  <si>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</si>
  <si>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</si>
  <si>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</si>
  <si>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</si>
  <si>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</si>
  <si>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</si>
  <si>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</si>
  <si>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</si>
  <si>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</si>
  <si>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</si>
  <si>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</si>
  <si>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</si>
  <si>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</si>
  <si>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</si>
  <si>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</si>
  <si>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</si>
  <si>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</si>
  <si>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</si>
  <si>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</si>
  <si>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</si>
  <si>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</si>
  <si>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</si>
  <si>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</si>
  <si>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</si>
  <si>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</si>
  <si>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</si>
  <si>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</si>
  <si>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</si>
  <si>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</si>
  <si>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</si>
  <si>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</si>
  <si>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</si>
  <si>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</si>
  <si>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</si>
  <si>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</si>
  <si>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</si>
  <si>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</si>
  <si>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</si>
  <si>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</si>
  <si>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</si>
  <si>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</si>
  <si>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</si>
  <si>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</si>
  <si>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</si>
  <si>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</si>
  <si>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</si>
  <si>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</si>
  <si>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</si>
  <si>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</si>
  <si>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</si>
  <si>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</si>
  <si>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</si>
  <si>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</si>
  <si>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</si>
  <si>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</si>
  <si>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</si>
  <si>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</si>
  <si>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</si>
  <si>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</si>
  <si>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</si>
  <si>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</si>
  <si>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</si>
  <si>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</si>
  <si>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</si>
  <si>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</si>
  <si>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</si>
  <si>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</si>
  <si>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</si>
  <si>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</si>
  <si>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</si>
  <si>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</si>
  <si>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</si>
  <si>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</si>
  <si>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</si>
  <si>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</si>
  <si>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</si>
  <si>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</si>
  <si>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</si>
  <si>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</si>
  <si>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</si>
  <si>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</si>
  <si>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</si>
  <si>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</si>
  <si>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</si>
  <si>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</si>
  <si>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</si>
  <si>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</si>
  <si>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</si>
  <si>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</si>
  <si>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</si>
  <si>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</si>
  <si>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</si>
  <si>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</si>
  <si>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</si>
  <si>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</si>
  <si>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</si>
  <si>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</si>
  <si>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</si>
  <si>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</si>
  <si>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</si>
  <si>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</si>
  <si>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</si>
  <si>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</si>
  <si>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</si>
  <si>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</si>
  <si>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</si>
  <si>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</si>
  <si>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</si>
  <si>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</si>
  <si>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</si>
  <si>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</si>
  <si>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</si>
  <si>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</si>
  <si>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</si>
  <si>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</si>
  <si>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</si>
  <si>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</si>
  <si>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</si>
  <si>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</si>
  <si>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</si>
  <si>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</si>
  <si>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</si>
  <si>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</si>
  <si>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</si>
  <si>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</si>
  <si>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</si>
  <si>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</si>
  <si>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</si>
  <si>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</si>
  <si>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</si>
  <si>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</si>
  <si>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</si>
  <si>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</si>
  <si>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</si>
  <si>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</si>
  <si>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</si>
  <si>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</si>
  <si>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</si>
  <si>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</si>
  <si>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</si>
  <si>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</si>
  <si>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</si>
  <si>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</si>
  <si>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</si>
  <si>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</si>
  <si>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</si>
  <si>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</si>
  <si>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</si>
  <si>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</si>
  <si>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</si>
  <si>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</si>
  <si>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</si>
  <si>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</si>
  <si>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</si>
  <si>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</si>
  <si>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</si>
  <si>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</si>
  <si>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</si>
  <si>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</si>
  <si>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</si>
  <si>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</si>
  <si>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</si>
  <si>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</si>
  <si>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</si>
  <si>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</si>
  <si>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</si>
  <si>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</si>
  <si>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</si>
  <si>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</si>
  <si>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</si>
  <si>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</si>
  <si>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</si>
  <si>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</si>
  <si>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</si>
  <si>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</si>
  <si>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</si>
  <si>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</si>
  <si>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</si>
  <si>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</si>
  <si>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</si>
  <si>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</si>
  <si>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</si>
  <si>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</si>
  <si>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</si>
  <si>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</si>
  <si>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</si>
  <si>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</si>
  <si>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</si>
  <si>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</si>
  <si>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</si>
  <si>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</si>
  <si>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</si>
  <si>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</si>
  <si>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</si>
  <si>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</si>
  <si>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</si>
  <si>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</si>
  <si>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</si>
  <si>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</si>
  <si>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</si>
  <si>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</si>
  <si>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</si>
  <si>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</si>
  <si>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</si>
  <si>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</si>
  <si>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</si>
  <si>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</si>
  <si>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</si>
  <si>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</si>
  <si>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</si>
  <si>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</si>
  <si>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</si>
  <si>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</si>
  <si>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</si>
  <si>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</si>
  <si>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</si>
  <si>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</si>
  <si>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</si>
  <si>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</si>
  <si>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</si>
  <si>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</si>
  <si>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</si>
  <si>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</si>
  <si>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</si>
  <si>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</si>
  <si>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</si>
  <si>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</si>
  <si>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</si>
  <si>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</si>
  <si>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</si>
  <si>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</si>
  <si>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</si>
  <si>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</si>
  <si>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</si>
  <si>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</si>
  <si>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</si>
  <si>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</si>
  <si>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</si>
  <si>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</si>
  <si>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</si>
  <si>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</si>
  <si>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</si>
  <si>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</si>
  <si>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</si>
  <si>
    <t>RIQUALIFICAZIONE SOSTENIBILE DI VALORIZZAZIONE DEL LITORALE E DELLE AREE LIMITROFE IN LOC. "SCOGLIERA" - PARKWAY ALENTO</t>
  </si>
  <si>
    <t>X</t>
  </si>
  <si>
    <t>IL PROGETTO HA ACQUISITO TUTTI I PARERI DELLE SEGUENTI AMMINISTRAZIONI COINVOLTE: PARERE FAVOREVOLE DELLA Soprintendenza a.b.a.p. di Salerno e Avellino con nota prot. n. 23485-P;  Decreto della Regione Campania n. 396 del 16/12/2015 con il quale rilascia la concessione per l'attraversamento ambientale del Vallone Piano dell'Acquae del Vallone Porticello, come da progetto; Parco Nazionale del Cilento e Vallo di Diano nulla -osta prot. 18437 del 19/12/2014</t>
  </si>
  <si>
    <t>Mq. 22832</t>
  </si>
  <si>
    <t xml:space="preserve">Demanio Pubblico - ministero delle comunicazioni, palumbo anna e palumbo olga, azienda autonoma ferrovie dello Stato, demanio dello Stato ramo ferrovie, Di Celmo Dante, Massimo, Sonia e Stefano, Soc. Baia Tirrena SPA , D'Agostino Ferminio e Marco. </t>
  </si>
  <si>
    <t>esproprio per pubblica utilità</t>
  </si>
  <si>
    <t>paesaggistici, urbanistici ed ambientali</t>
  </si>
  <si>
    <t>Da individuare</t>
  </si>
  <si>
    <t>D64J20000760001</t>
  </si>
  <si>
    <t>IL PROGETTO PUO' ESSERE MESSO A  GARA PER I LAVORI</t>
  </si>
  <si>
    <t xml:space="preserve">la prima, centrale, prospiciente l’abitato, quindi caratterizzata da un’utenza locale, che nei periodi di maggior afflusso turistico giunge a saturazione;la seconda, periferica, che va dalla fine dell’abitato alla scogliera, caratterizzata da un’utenza “pendolare”.In dettaglio la seconda zona di Porticello è costituita da un’antica insenatura tra il costone dell’Aurella ed il promontorio di Torre del Telegrafo.
</t>
  </si>
  <si>
    <t xml:space="preserve">L'area risanata eattrezzata come da progetto viene gestita dal Comune di Ascea come il resto del territorio comunale. Con un'attenta e costante manutenzione che consenta di  mantenere pulita le tre aree di riferimento, il percorso ciclabile, il percorso per il cammino sportivo, il percorso automobilistico, l'area parcehggio e i ponti che consentono di attraversare l'area sabbiosa ma ricca di una flora distintiva e arrivare più prossimamente alla spiaggia per la balneazione. La manutenzione riguarderà pure le strutture di rappresentavione del patrimonio floristico e il patrimonio storico dell'area. cioè le bacheche in legno disposte lungo il sentiero e i contenuti che i possono leggere inquadrando i QRCode posti al loro interno e collegate al sito web comunale. La gestione dei servizi nell'area sarà certamente maggiore nel periodo estivo quando il numero dei fruitori della spiaggia e dei ristoranti presenti cresce (gestione dei rifiuti, regolavione del traffico e dello scarico merci, posteggio dei mezzidi mobilità utilizvati, cura e verifica delle staccionate di separazione dei tre percorsi (in auto, a piedi, in bicicletta o con mezzi motori alternativi per persone con disabilità motorie). Nel resto dell'anno la manutenvione riguarderà la cura dei giardini e delle diverse colture che abbelliscono l'area. </t>
  </si>
  <si>
    <t xml:space="preserve">Il recupero dell'area è fondamentale per lo sviluppo turistico del territorio, non solo di Ascea, ma dell'intera Associazione AS.CO.CI  e addiritturaa livello internazionale. Il risanamento dell'area consente di recuperare una parte del territorio molto caro ai cittadini di Ascea e meta delle loro passeggiate abituali, considerata la caratteristica della scogliera che la delimita a sud e della bellezza del paesaggio che la contraddistibgue. Dare continuità alla pista ciclabile che passa nella parte centrale del pese e costeggia la spiaggia, consente di dare una dimensione veramente significativa ad un percorso sportivo di grande fascino per i cittadini e i turisti che amano il luogo, anche per questa opportunità. Il collegamento con l'area archeologica consente di unire l'offerta balneare con l'offerta culturale e la lettura dei luoghi attraverso la segnalatica prevista consentirà di allarfare il target turistico e superare la stagionalità del turismo di riferimento attuale. Il collegamento con la ciclovia che corre lungo l'Alento e raggiunge i Comuni delle aree interne consentirà di allargare ulteriormente l'offerta turistica al turismo green e a quello internazionale. Siccome Ascea punta a sviluppare il turismo educativo e formativo e sta lavorando per avere, assieme all'Oasi Alento, la crescita del turismo scolastico, in particolare dei Licei classici di tutta Italia il recupero dell'area è fondamentale. Altro obiettivo e quello di attrarre il turismo manageriale (Amministratori e dirigenva pubblica) presso la Fondazione Alario che si trova prospicente al lungomare. E' essenziale recuperare l'area sia per offrire l'immagine di una cura assoluta del territorio e del paesaggio e anche per assecondare l'erogavione dei servizi dei pochi, ma fanosi ristoranti che sono insediati proprio a ridosso della scogliera. Vi è pure l'obiettivo di collegare l'area con il territorio a Sud, fino a Pisciotta così da recuperare la fruizione delle calette che si alertnano lungo la costa e le gallerie che le Ferrovie hanno scavato e poi abbandonato, ma che possono essere recuperate e utilizzate. Il progetto si salda poi con un progetto finanziato dal Parco del Cilento e finalizzato a recuperare le staccionate in legno che separano i percorsi e rendono maggiormente sicuro il transito non automobilistico all'interno dell'area. </t>
  </si>
  <si>
    <t xml:space="preserve">L'intervento si articola su diversi piani:1. l'adeguamento della struttura della gestione delle acque per il consumo idrico, per l'irrigazione dei giardini, del loro smaltimento assieme agli altri reflui organici all'interno del circuito fognario. 2. sistemazione delle aree destinate a parcheggio e di quelle destinate a verde e a sosta relax con relative delimitavioni e sistemi di irrigazione automatici. 3. Ripristino dei percorsi in essere e risistemavione del fondo percorribile in relazione alle diverse mobilità previste.4.  Completamento delle staccionate tipiche di separazione in relazione a quanto previsto già dal progetto del Parco del Cilent. 5 Recupero e messa in sicurezva dei ponticelli di accesso al mare, 6. Recupero e implementavione della vegetazione autoctona presente sulle dune prospicente la spiaggia. 7. Recupero e implementazione delle aree di sosta con la predisposiVione di percorsi attrezzati per fare sport lungo il trekking. 8. Strutturazione della cartellonstistica culturale lungo i percorsi in continuità con quella predisposta dal Parco per la presentazione della flora e fauna presente arricchita della parte storica e culturale. </t>
  </si>
  <si>
    <t xml:space="preserve">A Settembre è prevista la sottoscrizione con il Patto di Gemellaggio con Focea e ad ottobre è prevista la visita da parte di una prima delegazione turca ad Ascea in occasione della Borsa Mediterranea del Turismo archeologico. In questa occasione vorremmo mostrare ai nostri partner l'avvio dei lavori nell'area o almeno il progetto finanviato di recupero. Esso è il presupposto per poter dialogare con i partner del progetto che porta alla richiesta al Consiglio d'Europa di riconoscimento dell'itinerario culturale europeo della Rotta dei Focesi. Si sta poi lavorando per un secono gemallaggio con Ivrea considerando che Olivetti chiamo la sua prima macchina da scrivere con il nome della città di Elea. Anche questo gemellaggio è propedeutico a sviluppare un turismo di qualità nell'area perchè punta ad attrarre il management di tutta Italia. Altro elemento di stimolavione a risanare l'area è quella della valorizvavione del patrimonio UNESCO stimoltao dal Ministero Italiano della Cultura. Assieme aal comune di Capasso (capofila) Asea e altri Comuni è stato oggetto di un finanziamento per la promozione del patrimonio storico-archeologico del territorio comune. non si puà fare promozione al territorio avendo ancora un'area importante del territorio di Ascea degradata.  Infine va ricordato che il Piano strategico Parkway che comunque i 22 Comuni intendono portare avanti considera l'intero territorio "una città verse" con alcuni ingressi e una mobilità interna con caratteristcihe green. l'ingresso al sud del territorio comune parte proprio dalla Scogliera di Ascea e non può essere proprio questa lasciata nello stato di degrado in cui purtropo ancora versa. </t>
  </si>
  <si>
    <t>decreto n. 20 del 4/7/2022</t>
  </si>
  <si>
    <t>ALESSANDRO RIZZO</t>
  </si>
  <si>
    <t>utc@comune.ascea.sa.it</t>
  </si>
  <si>
    <t xml:space="preserve">L'intervento comprende l'intero tratto di litorale dalla fine del Centro abitato di Marina di Ascea, sino al promontorio di Torre del Telegrafo e riguarda la riqualificazione Ambientale sistemazione dei percorsi dal Lungomare Levante fino alla Scogliera ed riqualificazione delle aree contigue al percorso da destinare ad area attrezzata per camper. L'intervento è strettamente collegato all'obiettivo strategico di fare del territorio di Ascea uno dei punti fondamentali di "un itinerario culturale europeo" , accreditato dal Consiglio d'Europa. Il progetto è già in corso perchè il Patto di Gemellaggio con Focea in Turchia già condiviso tra i due Comuni è già all'attenzione dei rispettivi Ministeri. Perseguire questo obiettivo significa completare la qualificazione di tutta l'area che va dall'area archeologica di Ascea (patrimonio UNESCO ) fino a punta Torre del Telegrafo e fare in modo che la distanza sia percorribile attraverso una pista ciclabile che già in parte è realizzata. Tutta l'area circostante va contestualmente rigenerata e resa attraente, pur conservando la flora originale che caratterizza la duna. Anche la struttura fognaria e la distribuzione delle acque sia bianche che nere va strutturata così da superare i problemi di inquinamento del terreno e l'attuale depauperamento della flora locale. Dal percorso ciclabile e pedonale protetto alla spiaggia richiede l'ottimizzazione dei "ponti" costruiti nel passato così che siano percorribili anche da coloro che hanno difficotà motorie. L'intero percorso avrà poi una segnaletica (QRcode) che consentirà agli ipovedenti di acquisire le informazioni via di contesto che di direzione, sia di carattere storico che ambientale. Il progetto si inserisce nel più ampio programma previsto dal Parkway Alento che indica la possibilità di percorre l'intero territorio dei 22 Comuni dal mare fino alle Aree interne in una logica di mobilità sostenibile , green , rispettosa dell'ambiente naturalistico che contraddistingue il Cilento centrale. </t>
  </si>
  <si>
    <t xml:space="preserve">L'intervento è strttamente integrato con un intervento già finanziato da parte del Parco del Cilento e finalizzato al recupero, ripristino e implementavione delle staccionate che separano gli attuali percorsi presenti nell'area. Il progetto è in fase finale di negoziavione con la Sovrintendenza in quanto vi sono stati pareri diversi relativamente all'uso del materiale per le staccionate. Il progetto presentato dal Parco prevedeva un manufatto in metallo coperto da materiale ligneo, mentre la Sovrintendenva ha insistito per dare continuità alle staccionate di tutto il percorso ciclabile che parte dal centro città e giunge fino alla Scogliera è che è fatta interamente in legno. </t>
  </si>
  <si>
    <t>"CAMPORA", "CANNALONGA", CASAL VELINO", "CASTELNUOVO CILENTO", "CERASO", "CICERALE ", "GIOI", "LUSTRA", "MAGLIANO VETERE", "MOIO DE CIVITELLA", "MONTEFORTE CILENTO", "NOVI VELIA", "OMIGNANO", "ORRIA", "PERITO", "PRIGNANO CILENTO", "SALENTO", "SASSA CILENTO", "STELLA CILENTO", "STIO", "ASCEA"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</si>
</sst>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8" fillId="0" borderId="0" xfId="0" applyFont="1" applyAlignment="1">
      <alignment horizontal="left" vertical="top" wrapText="1"/>
    </xf>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8" fillId="0" borderId="0" xfId="0" applyFont="1" applyFill="1" applyAlignment="1">
      <alignment vertical="top"/>
    </xf>
    <xf numFmtId="0" fontId="5" fillId="0" borderId="0" xfId="0" applyFont="1" applyFill="1"/>
    <xf numFmtId="0" fontId="5" fillId="0" borderId="10" xfId="0" applyFont="1" applyFill="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49" fontId="19" fillId="2" borderId="0" xfId="2" applyNumberFormat="1" applyFill="1" applyAlignment="1" applyProtection="1">
      <alignment horizontal="center" vertical="center"/>
      <protection locked="0"/>
    </xf>
    <xf numFmtId="0" fontId="26" fillId="0" borderId="0" xfId="0" applyFont="1" applyFill="1" applyAlignment="1">
      <alignment horizontal="left" vertical="center" wrapText="1"/>
    </xf>
    <xf numFmtId="0" fontId="5" fillId="2" borderId="0" xfId="0" applyFont="1" applyFill="1" applyAlignment="1" applyProtection="1">
      <alignment horizontal="left" vertical="top" wrapText="1"/>
      <protection locked="0"/>
    </xf>
    <xf numFmtId="0" fontId="9" fillId="0" borderId="0" xfId="0" applyFont="1" applyAlignment="1">
      <alignment horizontal="left" vertical="top"/>
    </xf>
    <xf numFmtId="0" fontId="15" fillId="3" borderId="0" xfId="0" applyFont="1" applyFill="1" applyAlignment="1">
      <alignment horizontal="left" vertical="top" wrapText="1"/>
    </xf>
    <xf numFmtId="0" fontId="5" fillId="0" borderId="0" xfId="0" applyFont="1" applyFill="1" applyAlignment="1" applyProtection="1">
      <alignment horizontal="left" vertical="top" wrapText="1"/>
      <protection locked="0"/>
    </xf>
    <xf numFmtId="0" fontId="8" fillId="0" borderId="0" xfId="0" applyFont="1" applyAlignment="1">
      <alignment horizontal="left" vertical="top" wrapText="1"/>
    </xf>
    <xf numFmtId="0" fontId="15" fillId="3" borderId="0" xfId="0" applyFont="1" applyFill="1" applyAlignment="1">
      <alignment horizontal="left" vertical="top"/>
    </xf>
    <xf numFmtId="43" fontId="5" fillId="2" borderId="0" xfId="1" applyFont="1" applyFill="1" applyAlignment="1" applyProtection="1">
      <alignment horizontal="left" vertical="top" wrapText="1"/>
      <protection locked="0"/>
    </xf>
    <xf numFmtId="0" fontId="5" fillId="0" borderId="0" xfId="0" applyFont="1" applyAlignment="1">
      <alignment horizontal="left" vertical="top"/>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6.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0.png"/><Relationship Id="rId5" Type="http://schemas.openxmlformats.org/officeDocument/2006/relationships/image" Target="../media/image6.png"/><Relationship Id="rId10" Type="http://schemas.openxmlformats.org/officeDocument/2006/relationships/image" Target="../media/image4.svg"/><Relationship Id="rId4" Type="http://schemas.openxmlformats.org/officeDocument/2006/relationships/image" Target="../media/image5.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a16="http://schemas.microsoft.com/office/drawing/2014/main" xmlns=""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a16="http://schemas.microsoft.com/office/drawing/2014/main" xmlns=""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xmlns=""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xmlns=""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a16="http://schemas.microsoft.com/office/drawing/2014/main" xmlns=""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a16="http://schemas.microsoft.com/office/drawing/2014/main" xmlns=""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a16="http://schemas.microsoft.com/office/drawing/2014/main" xmlns=""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a16="http://schemas.microsoft.com/office/drawing/2014/main" xmlns=""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a16="http://schemas.microsoft.com/office/drawing/2014/main" xmlns=""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890682" y="68042117"/>
          <a:ext cx="537883" cy="439409"/>
        </a:xfrm>
        <a:prstGeom prst="rect">
          <a:avLst/>
        </a:prstGeom>
      </xdr:spPr>
    </xdr:pic>
    <xdr:clientData/>
  </xdr:twoCellAnchor>
  <xdr:twoCellAnchor>
    <xdr:from>
      <xdr:col>6</xdr:col>
      <xdr:colOff>818031</xdr:colOff>
      <xdr:row>52</xdr:row>
      <xdr:rowOff>58271</xdr:rowOff>
    </xdr:from>
    <xdr:to>
      <xdr:col>7</xdr:col>
      <xdr:colOff>109819</xdr:colOff>
      <xdr:row>53</xdr:row>
      <xdr:rowOff>264459</xdr:rowOff>
    </xdr:to>
    <xdr:pic>
      <xdr:nvPicPr>
        <xdr:cNvPr id="17" name="Elemento grafico 16" descr="Informazioni con riempimento a tinta unita">
          <a:extLst>
            <a:ext uri="{FF2B5EF4-FFF2-40B4-BE49-F238E27FC236}">
              <a16:creationId xmlns:a16="http://schemas.microsoft.com/office/drawing/2014/main" xmlns=""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124766" y="16676595"/>
          <a:ext cx="345141"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a16="http://schemas.microsoft.com/office/drawing/2014/main" xmlns=""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a16="http://schemas.microsoft.com/office/drawing/2014/main" xmlns=""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425083" y="37705553"/>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2" name="Elemento grafico 9" descr="Informazioni con riempimento a tinta unita">
          <a:extLst>
            <a:ext uri="{FF2B5EF4-FFF2-40B4-BE49-F238E27FC236}">
              <a16:creationId xmlns="" xmlns:a16="http://schemas.microsoft.com/office/drawing/2014/main" id="{6B1405F5-49F5-43F9-A100-974275F3CC15}"/>
            </a:ext>
          </a:extLst>
        </xdr:cNvPr>
        <xdr:cNvPicPr>
          <a:picLocks noChangeAspect="1"/>
        </xdr:cNvPicPr>
      </xdr:nvPicPr>
      <xdr:blipFill>
        <a:blip xmlns:r="http://schemas.openxmlformats.org/officeDocument/2006/relationships" r:embed="rId9" cstate="print">
          <a:alphaModFix/>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4276725" y="16965706"/>
          <a:ext cx="279026" cy="387723"/>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3" name="Elemento grafico 10" descr="Informazioni con riempimento a tinta unita">
          <a:extLst>
            <a:ext uri="{FF2B5EF4-FFF2-40B4-BE49-F238E27FC236}">
              <a16:creationId xmlns="" xmlns:a16="http://schemas.microsoft.com/office/drawing/2014/main" id="{852E40C7-458D-407D-BB9A-1D8D954DFC58}"/>
            </a:ext>
          </a:extLst>
        </xdr:cNvPr>
        <xdr:cNvPicPr>
          <a:picLocks noChangeAspect="1"/>
        </xdr:cNvPicPr>
      </xdr:nvPicPr>
      <xdr:blipFill>
        <a:blip xmlns:r="http://schemas.openxmlformats.org/officeDocument/2006/relationships" r:embed="rId11" cstate="print">
          <a:alphaModFix/>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4294654" y="17936135"/>
          <a:ext cx="279026" cy="382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xmlns=""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a16="http://schemas.microsoft.com/office/drawing/2014/main" xmlns=""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a16="http://schemas.microsoft.com/office/drawing/2014/main" xmlns=""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tc@comune.ascea.sa.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topLeftCell="A106" zoomScale="60" zoomScaleNormal="10" workbookViewId="0"/>
  </sheetViews>
  <sheetFormatPr defaultColWidth="8.7109375" defaultRowHeight="12.75" x14ac:dyDescent="0.2"/>
  <cols>
    <col min="1" max="1" width="1.85546875" style="6" customWidth="1"/>
    <col min="2" max="2" width="8.7109375" style="6"/>
    <col min="3" max="3" width="29.7109375" style="6" customWidth="1"/>
    <col min="4" max="4" width="89.85546875" style="6" customWidth="1"/>
    <col min="5" max="5" width="8.7109375" style="6"/>
    <col min="6" max="6" width="16" style="6" customWidth="1"/>
    <col min="7" max="16384" width="8.7109375" style="6"/>
  </cols>
  <sheetData>
    <row r="1" ht="6" customHeight="1" x14ac:dyDescent="0.2"/>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abSelected="1" topLeftCell="C150" zoomScale="110" zoomScaleNormal="110" zoomScaleSheetLayoutView="80" workbookViewId="0">
      <selection activeCell="D27" sqref="D27:F27"/>
    </sheetView>
  </sheetViews>
  <sheetFormatPr defaultColWidth="8.7109375" defaultRowHeight="14.25" x14ac:dyDescent="0.2"/>
  <cols>
    <col min="1" max="1" width="5.140625" style="4" customWidth="1"/>
    <col min="2" max="2" width="8.7109375" style="4"/>
    <col min="3" max="3" width="52.85546875" style="4" customWidth="1"/>
    <col min="4" max="4" width="28.42578125" style="4" customWidth="1"/>
    <col min="5" max="5" width="38.7109375" style="4" customWidth="1"/>
    <col min="6" max="6" width="35.5703125" style="4" customWidth="1"/>
    <col min="7" max="7" width="15.85546875" style="4" customWidth="1"/>
    <col min="8" max="16384" width="8.7109375" style="4"/>
  </cols>
  <sheetData>
    <row r="1" spans="3:6" ht="40.9" customHeight="1" x14ac:dyDescent="0.2"/>
    <row r="2" spans="3:6" ht="49.15" customHeight="1" x14ac:dyDescent="0.2">
      <c r="C2" s="18" t="s">
        <v>0</v>
      </c>
      <c r="D2" s="83" t="s">
        <v>519</v>
      </c>
      <c r="E2" s="83"/>
      <c r="F2" s="83"/>
    </row>
    <row r="3" spans="3:6" ht="7.5" customHeight="1" x14ac:dyDescent="0.2"/>
    <row r="4" spans="3:6" ht="15" customHeight="1" x14ac:dyDescent="0.25">
      <c r="C4" s="7" t="s">
        <v>1</v>
      </c>
      <c r="D4" s="90"/>
      <c r="E4" s="90"/>
    </row>
    <row r="5" spans="3:6" ht="7.5" customHeight="1" x14ac:dyDescent="0.2"/>
    <row r="6" spans="3:6" ht="16.5" customHeight="1" x14ac:dyDescent="0.2">
      <c r="D6" s="26" t="s">
        <v>2</v>
      </c>
    </row>
    <row r="7" spans="3:6" ht="7.5" customHeight="1" x14ac:dyDescent="0.2"/>
    <row r="8" spans="3:6" ht="16.5" customHeight="1" x14ac:dyDescent="0.2">
      <c r="C8" s="25" t="s">
        <v>316</v>
      </c>
      <c r="D8" s="44" t="s">
        <v>520</v>
      </c>
    </row>
    <row r="9" spans="3:6" ht="7.5" customHeight="1" x14ac:dyDescent="0.2">
      <c r="C9" s="25"/>
    </row>
    <row r="10" spans="3:6" ht="16.5" customHeight="1" x14ac:dyDescent="0.2">
      <c r="C10" s="25" t="s">
        <v>317</v>
      </c>
      <c r="D10" s="44" t="s">
        <v>520</v>
      </c>
    </row>
    <row r="11" spans="3:6" ht="7.5" customHeight="1" x14ac:dyDescent="0.2">
      <c r="C11" s="25"/>
    </row>
    <row r="12" spans="3:6" ht="16.5" customHeight="1" x14ac:dyDescent="0.2">
      <c r="C12" s="25" t="s">
        <v>318</v>
      </c>
      <c r="D12" s="44" t="s">
        <v>520</v>
      </c>
    </row>
    <row r="13" spans="3:6" ht="16.5" customHeight="1" x14ac:dyDescent="0.2">
      <c r="C13" s="25"/>
    </row>
    <row r="14" spans="3:6" ht="16.5" customHeight="1" x14ac:dyDescent="0.25">
      <c r="C14" s="7" t="s">
        <v>485</v>
      </c>
    </row>
    <row r="15" spans="3:6" ht="16.5" customHeight="1" x14ac:dyDescent="0.2">
      <c r="C15" s="25"/>
    </row>
    <row r="16" spans="3:6" ht="16.5" customHeight="1" x14ac:dyDescent="0.2">
      <c r="C16" s="25" t="s">
        <v>483</v>
      </c>
      <c r="D16" s="44" t="s">
        <v>535</v>
      </c>
    </row>
    <row r="17" spans="3:7" ht="7.5" customHeight="1" x14ac:dyDescent="0.2">
      <c r="C17" s="25"/>
    </row>
    <row r="18" spans="3:7" ht="16.5" customHeight="1" x14ac:dyDescent="0.2">
      <c r="C18" s="25" t="s">
        <v>487</v>
      </c>
      <c r="D18" s="81" t="s">
        <v>536</v>
      </c>
    </row>
    <row r="19" spans="3:7" ht="7.5" customHeight="1" x14ac:dyDescent="0.2">
      <c r="C19" s="25"/>
    </row>
    <row r="20" spans="3:7" ht="16.5" customHeight="1" x14ac:dyDescent="0.2">
      <c r="C20" s="25" t="s">
        <v>484</v>
      </c>
      <c r="D20" s="44">
        <v>3393860488</v>
      </c>
    </row>
    <row r="21" spans="3:7" ht="16.5" customHeight="1" x14ac:dyDescent="0.2">
      <c r="C21" s="25"/>
    </row>
    <row r="22" spans="3:7" ht="34.9" customHeight="1" x14ac:dyDescent="0.2">
      <c r="C22" s="88" t="s">
        <v>3</v>
      </c>
      <c r="D22" s="88"/>
      <c r="E22" s="88"/>
      <c r="F22" s="88"/>
    </row>
    <row r="23" spans="3:7" ht="15" customHeight="1" x14ac:dyDescent="0.25">
      <c r="C23" s="7"/>
    </row>
    <row r="24" spans="3:7" ht="7.5" customHeight="1" x14ac:dyDescent="0.2"/>
    <row r="25" spans="3:7" ht="34.9" customHeight="1" x14ac:dyDescent="0.2">
      <c r="C25" s="34" t="s">
        <v>4</v>
      </c>
      <c r="D25" s="83" t="s">
        <v>337</v>
      </c>
      <c r="E25" s="83"/>
      <c r="F25" s="83"/>
    </row>
    <row r="26" spans="3:7" ht="13.15" customHeight="1" x14ac:dyDescent="0.2">
      <c r="C26" s="34"/>
    </row>
    <row r="27" spans="3:7" ht="48.4" customHeight="1" x14ac:dyDescent="0.2">
      <c r="C27" s="34" t="s">
        <v>5</v>
      </c>
      <c r="D27" s="83"/>
      <c r="E27" s="83"/>
      <c r="F27" s="83"/>
    </row>
    <row r="28" spans="3:7" ht="15" customHeight="1" x14ac:dyDescent="0.2">
      <c r="C28" s="63"/>
      <c r="D28" s="63"/>
      <c r="E28" s="63"/>
      <c r="F28" s="63"/>
    </row>
    <row r="29" spans="3:7" ht="47.45" customHeight="1" x14ac:dyDescent="0.2">
      <c r="C29" s="63" t="s">
        <v>488</v>
      </c>
      <c r="D29" s="83" t="s">
        <v>539</v>
      </c>
      <c r="E29" s="83"/>
      <c r="F29" s="83"/>
    </row>
    <row r="30" spans="3:7" ht="15" customHeight="1" x14ac:dyDescent="0.2">
      <c r="C30" s="63"/>
      <c r="D30" s="63"/>
      <c r="E30" s="63"/>
      <c r="F30" s="63"/>
    </row>
    <row r="32" spans="3:7" ht="31.5" customHeight="1" x14ac:dyDescent="0.2">
      <c r="C32" s="20" t="s">
        <v>6</v>
      </c>
      <c r="D32" s="83" t="s">
        <v>330</v>
      </c>
      <c r="E32" s="83"/>
      <c r="F32" s="83"/>
    </row>
    <row r="34" spans="3:6" ht="15" x14ac:dyDescent="0.25">
      <c r="C34" s="19" t="s">
        <v>7</v>
      </c>
      <c r="D34" s="44" t="s">
        <v>305</v>
      </c>
    </row>
    <row r="36" spans="3:6" x14ac:dyDescent="0.2">
      <c r="C36" s="30" t="s">
        <v>8</v>
      </c>
      <c r="D36" s="60" t="s">
        <v>527</v>
      </c>
      <c r="E36" s="59" t="str">
        <f>IF(D36="","",IF(LEN(D36)=15,"","!Attenzione il codice CUP non risulta formalmente corretto"))</f>
        <v/>
      </c>
    </row>
    <row r="38" spans="3:6" ht="30" x14ac:dyDescent="0.25">
      <c r="C38" s="19" t="s">
        <v>9</v>
      </c>
      <c r="D38" s="44" t="s">
        <v>305</v>
      </c>
    </row>
    <row r="39" spans="3:6" ht="7.5" customHeight="1" x14ac:dyDescent="0.2"/>
    <row r="40" spans="3:6" ht="40.15" customHeight="1" x14ac:dyDescent="0.2">
      <c r="C40" s="31" t="s">
        <v>10</v>
      </c>
      <c r="D40" s="83" t="s">
        <v>534</v>
      </c>
      <c r="E40" s="83"/>
      <c r="F40" s="83"/>
    </row>
    <row r="41" spans="3:6" ht="21" customHeight="1" x14ac:dyDescent="0.2">
      <c r="D41" s="62" t="str">
        <f>IF(D42="","",IF(LEN(D42)&gt;500,"!Nel Campo 1.6 si è superato il limite di caratteri consentiti",""))</f>
        <v/>
      </c>
    </row>
    <row r="42" spans="3:6" ht="100.15" customHeight="1" x14ac:dyDescent="0.2">
      <c r="C42" s="34" t="s">
        <v>494</v>
      </c>
      <c r="D42" s="83" t="s">
        <v>521</v>
      </c>
      <c r="E42" s="83"/>
      <c r="F42" s="83"/>
    </row>
    <row r="44" spans="3:6" ht="34.9" customHeight="1" x14ac:dyDescent="0.2">
      <c r="C44" s="88" t="s">
        <v>11</v>
      </c>
      <c r="D44" s="88"/>
      <c r="E44" s="88"/>
      <c r="F44" s="88"/>
    </row>
    <row r="46" spans="3:6" ht="15" x14ac:dyDescent="0.2">
      <c r="C46" s="28" t="s">
        <v>12</v>
      </c>
    </row>
    <row r="47" spans="3:6" x14ac:dyDescent="0.2">
      <c r="C47" s="33" t="s">
        <v>13</v>
      </c>
    </row>
    <row r="49" spans="3:7" x14ac:dyDescent="0.2">
      <c r="C49" s="84" t="str">
        <f>IF(LEN(C50)&lt;=2500,"","!Il limite di caratteri è stato superato")</f>
        <v/>
      </c>
      <c r="D49" s="84"/>
      <c r="E49" s="84"/>
    </row>
    <row r="50" spans="3:7" ht="270" customHeight="1" x14ac:dyDescent="0.2">
      <c r="C50" s="83" t="s">
        <v>537</v>
      </c>
      <c r="D50" s="83"/>
      <c r="E50" s="83"/>
      <c r="F50" s="83"/>
    </row>
    <row r="52" spans="3:7" ht="15" x14ac:dyDescent="0.2">
      <c r="C52" s="34" t="s">
        <v>14</v>
      </c>
    </row>
    <row r="54" spans="3:7" ht="27" customHeight="1" x14ac:dyDescent="0.2">
      <c r="C54" s="72" t="s">
        <v>15</v>
      </c>
      <c r="D54" s="72" t="s">
        <v>16</v>
      </c>
      <c r="E54" s="72" t="s">
        <v>17</v>
      </c>
      <c r="F54" s="72" t="s">
        <v>489</v>
      </c>
      <c r="G54" s="72" t="s">
        <v>18</v>
      </c>
    </row>
    <row r="55" spans="3:7" ht="79.900000000000006" customHeight="1" x14ac:dyDescent="0.2">
      <c r="C55" s="71" t="s">
        <v>490</v>
      </c>
      <c r="D55" s="58" t="s">
        <v>528</v>
      </c>
      <c r="E55" s="58" t="s">
        <v>522</v>
      </c>
      <c r="F55" s="58"/>
      <c r="G55" s="58"/>
    </row>
    <row r="56" spans="3:7" ht="79.900000000000006" customHeight="1" x14ac:dyDescent="0.2">
      <c r="C56" s="71" t="s">
        <v>491</v>
      </c>
      <c r="D56" s="58"/>
      <c r="E56" s="58"/>
      <c r="F56" s="58"/>
      <c r="G56" s="58"/>
    </row>
    <row r="58" spans="3:7" ht="22.15" customHeight="1" x14ac:dyDescent="0.2">
      <c r="C58" s="87" t="s">
        <v>19</v>
      </c>
      <c r="D58" s="87"/>
      <c r="E58" s="87"/>
    </row>
    <row r="59" spans="3:7" x14ac:dyDescent="0.2">
      <c r="C59" s="84" t="str">
        <f>IF(LEN(C60)&lt;=2500,"","!Il limite di caratteri è stato superato")</f>
        <v/>
      </c>
      <c r="D59" s="84"/>
      <c r="E59" s="84"/>
    </row>
    <row r="60" spans="3:7" ht="270" customHeight="1" x14ac:dyDescent="0.2">
      <c r="C60" s="83" t="s">
        <v>530</v>
      </c>
      <c r="D60" s="83"/>
      <c r="E60" s="83"/>
      <c r="F60" s="83"/>
    </row>
    <row r="62" spans="3:7" ht="22.15" customHeight="1" x14ac:dyDescent="0.2">
      <c r="C62" s="87" t="s">
        <v>486</v>
      </c>
      <c r="D62" s="87"/>
      <c r="E62" s="87"/>
    </row>
    <row r="63" spans="3:7" ht="14.65" customHeight="1" x14ac:dyDescent="0.2">
      <c r="C63" s="33" t="s">
        <v>20</v>
      </c>
      <c r="D63" s="27"/>
      <c r="E63" s="27"/>
    </row>
    <row r="64" spans="3:7" x14ac:dyDescent="0.2">
      <c r="C64" s="84" t="str">
        <f>IF(LEN(C65)&lt;=2500,"","!Il limite di caratteri è stato superato")</f>
        <v/>
      </c>
      <c r="D64" s="84"/>
      <c r="E64" s="84"/>
    </row>
    <row r="65" spans="3:7" ht="270" customHeight="1" x14ac:dyDescent="0.2">
      <c r="C65" s="83" t="s">
        <v>531</v>
      </c>
      <c r="D65" s="83"/>
      <c r="E65" s="83"/>
      <c r="F65" s="83"/>
    </row>
    <row r="66" spans="3:7" ht="18.399999999999999" customHeight="1" x14ac:dyDescent="0.2">
      <c r="D66" s="62" t="str">
        <f>IF(D67="","",IF(LEN(D67)&gt;500,"!Nel Campo 2.4 si è superato il limite di caratteri consentiti",""))</f>
        <v/>
      </c>
    </row>
    <row r="67" spans="3:7" ht="100.15" customHeight="1" x14ac:dyDescent="0.2">
      <c r="C67" s="20" t="s">
        <v>21</v>
      </c>
      <c r="D67" s="83" t="s">
        <v>529</v>
      </c>
      <c r="E67" s="83"/>
      <c r="F67" s="83"/>
    </row>
    <row r="69" spans="3:7" ht="22.15" customHeight="1" x14ac:dyDescent="0.2">
      <c r="C69" s="87" t="s">
        <v>22</v>
      </c>
      <c r="D69" s="87"/>
      <c r="E69" s="87"/>
    </row>
    <row r="70" spans="3:7" x14ac:dyDescent="0.2">
      <c r="C70" s="84" t="str">
        <f>IF(LEN(C71)&lt;=2500,"","!Il limite di caratteri è stato superato")</f>
        <v/>
      </c>
      <c r="D70" s="84"/>
      <c r="E70" s="84"/>
    </row>
    <row r="71" spans="3:7" ht="270" customHeight="1" x14ac:dyDescent="0.2">
      <c r="C71" s="83" t="s">
        <v>532</v>
      </c>
      <c r="D71" s="83"/>
      <c r="E71" s="83"/>
      <c r="F71" s="83"/>
    </row>
    <row r="73" spans="3:7" ht="22.15" customHeight="1" x14ac:dyDescent="0.2">
      <c r="C73" s="87" t="s">
        <v>23</v>
      </c>
      <c r="D73" s="87"/>
      <c r="E73" s="87"/>
    </row>
    <row r="75" spans="3:7" ht="50.65" customHeight="1" x14ac:dyDescent="0.2">
      <c r="C75" s="21" t="s">
        <v>24</v>
      </c>
      <c r="D75" s="44" t="s">
        <v>305</v>
      </c>
      <c r="E75" s="20"/>
    </row>
    <row r="77" spans="3:7" ht="42.75" x14ac:dyDescent="0.2">
      <c r="C77" s="21" t="s">
        <v>25</v>
      </c>
      <c r="D77" s="44" t="s">
        <v>306</v>
      </c>
    </row>
    <row r="78" spans="3:7" ht="32.65" customHeight="1" x14ac:dyDescent="0.2">
      <c r="D78" s="62" t="str">
        <f>IF(D79="","",IF(LEN(D79)&gt;500,"!Nel Campo 2.7 si è superato il limite di caratteri consentiti",""))</f>
        <v/>
      </c>
    </row>
    <row r="79" spans="3:7" ht="117.4" customHeight="1" x14ac:dyDescent="0.2">
      <c r="C79" s="20" t="s">
        <v>26</v>
      </c>
      <c r="D79" s="83" t="s">
        <v>521</v>
      </c>
      <c r="E79" s="83"/>
      <c r="F79" s="83"/>
    </row>
    <row r="80" spans="3:7" s="70" customFormat="1" ht="31.15" customHeight="1" x14ac:dyDescent="0.2">
      <c r="C80" s="68"/>
      <c r="D80" s="69"/>
      <c r="E80" s="69"/>
      <c r="F80" s="69"/>
    </row>
    <row r="81" spans="3:6" ht="15" x14ac:dyDescent="0.2">
      <c r="C81" s="73" t="s">
        <v>495</v>
      </c>
      <c r="D81" s="86"/>
      <c r="E81" s="86"/>
    </row>
    <row r="82" spans="3:6" ht="15" x14ac:dyDescent="0.25">
      <c r="C82" s="74"/>
      <c r="D82" s="74"/>
      <c r="E82" s="74"/>
      <c r="F82" s="67"/>
    </row>
    <row r="83" spans="3:6" ht="33.4" customHeight="1" x14ac:dyDescent="0.2">
      <c r="C83" s="76" t="s">
        <v>476</v>
      </c>
      <c r="D83" s="76" t="s">
        <v>482</v>
      </c>
      <c r="E83" s="76" t="s">
        <v>481</v>
      </c>
    </row>
    <row r="84" spans="3:6" x14ac:dyDescent="0.2">
      <c r="C84" s="75" t="s">
        <v>477</v>
      </c>
      <c r="D84" s="77"/>
      <c r="E84" s="77"/>
    </row>
    <row r="85" spans="3:6" x14ac:dyDescent="0.2">
      <c r="C85" s="75" t="s">
        <v>478</v>
      </c>
      <c r="D85" s="77"/>
      <c r="E85" s="77"/>
    </row>
    <row r="86" spans="3:6" x14ac:dyDescent="0.2">
      <c r="C86" s="75" t="s">
        <v>479</v>
      </c>
      <c r="D86" s="77" t="s">
        <v>520</v>
      </c>
      <c r="E86" s="77"/>
    </row>
    <row r="87" spans="3:6" x14ac:dyDescent="0.2">
      <c r="C87" s="75" t="s">
        <v>480</v>
      </c>
      <c r="D87" s="77" t="s">
        <v>520</v>
      </c>
      <c r="E87" s="77" t="s">
        <v>520</v>
      </c>
    </row>
    <row r="89" spans="3:6" ht="30" x14ac:dyDescent="0.2">
      <c r="C89" s="20" t="s">
        <v>496</v>
      </c>
    </row>
    <row r="91" spans="3:6" ht="28.5" x14ac:dyDescent="0.2">
      <c r="C91" s="21" t="s">
        <v>497</v>
      </c>
      <c r="D91" s="44"/>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c r="E96" s="45"/>
    </row>
    <row r="97" spans="3:6" ht="16.5" customHeight="1" x14ac:dyDescent="0.2">
      <c r="C97" s="35" t="s">
        <v>32</v>
      </c>
      <c r="D97" s="45"/>
      <c r="E97" s="45"/>
    </row>
    <row r="98" spans="3:6" ht="17.649999999999999" customHeight="1" x14ac:dyDescent="0.2">
      <c r="C98" s="35" t="s">
        <v>33</v>
      </c>
      <c r="D98" s="45" t="s">
        <v>520</v>
      </c>
      <c r="E98" s="45"/>
    </row>
    <row r="101" spans="3:6" ht="24" customHeight="1" x14ac:dyDescent="0.2">
      <c r="C101" s="20" t="s">
        <v>499</v>
      </c>
    </row>
    <row r="102" spans="3:6" ht="28.5" x14ac:dyDescent="0.2">
      <c r="C102" s="21" t="s">
        <v>500</v>
      </c>
      <c r="D102" s="44" t="s">
        <v>305</v>
      </c>
    </row>
    <row r="104" spans="3:6" ht="28.5" x14ac:dyDescent="0.2">
      <c r="C104" s="21" t="s">
        <v>501</v>
      </c>
      <c r="D104" s="44" t="s">
        <v>306</v>
      </c>
    </row>
    <row r="106" spans="3:6" ht="30" customHeight="1" x14ac:dyDescent="0.2">
      <c r="C106" s="21" t="s">
        <v>502</v>
      </c>
      <c r="D106" s="83"/>
      <c r="E106" s="83"/>
      <c r="F106" s="83"/>
    </row>
    <row r="108" spans="3:6" ht="15" x14ac:dyDescent="0.2">
      <c r="C108" s="20" t="s">
        <v>508</v>
      </c>
    </row>
    <row r="109" spans="3:6" ht="15" x14ac:dyDescent="0.2">
      <c r="C109" s="20"/>
    </row>
    <row r="110" spans="3:6" ht="28.5" x14ac:dyDescent="0.25">
      <c r="C110" s="21" t="s">
        <v>503</v>
      </c>
      <c r="D110" s="44" t="s">
        <v>306</v>
      </c>
      <c r="E110" s="67"/>
    </row>
    <row r="112" spans="3:6" ht="30" customHeight="1" x14ac:dyDescent="0.2">
      <c r="C112" s="21" t="s">
        <v>504</v>
      </c>
      <c r="D112" s="83" t="s">
        <v>523</v>
      </c>
      <c r="E112" s="83"/>
      <c r="F112" s="83"/>
    </row>
    <row r="114" spans="3:6" ht="68.45" customHeight="1" x14ac:dyDescent="0.2">
      <c r="C114" s="21" t="s">
        <v>505</v>
      </c>
      <c r="D114" s="44" t="s">
        <v>305</v>
      </c>
    </row>
    <row r="115" spans="3:6" ht="21.4" customHeight="1" x14ac:dyDescent="0.2"/>
    <row r="116" spans="3:6" ht="82.9" customHeight="1" x14ac:dyDescent="0.2">
      <c r="C116" s="21" t="s">
        <v>506</v>
      </c>
      <c r="D116" s="83" t="s">
        <v>524</v>
      </c>
      <c r="E116" s="83"/>
      <c r="F116" s="83"/>
    </row>
    <row r="117" spans="3:6" ht="25.5" customHeight="1" x14ac:dyDescent="0.2"/>
    <row r="118" spans="3:6" ht="28.5" x14ac:dyDescent="0.25">
      <c r="C118" s="21" t="s">
        <v>507</v>
      </c>
      <c r="D118" s="44" t="s">
        <v>306</v>
      </c>
      <c r="E118" s="67"/>
    </row>
    <row r="119" spans="3:6" x14ac:dyDescent="0.2">
      <c r="C119" s="21"/>
    </row>
    <row r="120" spans="3:6" ht="34.5" customHeight="1" x14ac:dyDescent="0.2">
      <c r="C120" s="21" t="s">
        <v>509</v>
      </c>
      <c r="D120" s="83"/>
      <c r="E120" s="83"/>
      <c r="F120" s="83"/>
    </row>
    <row r="123" spans="3:6" ht="15" x14ac:dyDescent="0.2">
      <c r="C123" s="20" t="s">
        <v>34</v>
      </c>
    </row>
    <row r="125" spans="3:6" ht="28.5" x14ac:dyDescent="0.2">
      <c r="C125" s="22" t="s">
        <v>35</v>
      </c>
      <c r="D125" s="44" t="s">
        <v>305</v>
      </c>
    </row>
    <row r="127" spans="3:6" ht="30" customHeight="1" x14ac:dyDescent="0.2">
      <c r="C127" s="32" t="s">
        <v>510</v>
      </c>
      <c r="D127" s="83" t="s">
        <v>525</v>
      </c>
      <c r="E127" s="83"/>
      <c r="F127" s="83"/>
    </row>
    <row r="129" spans="3:6" ht="28.5" x14ac:dyDescent="0.2">
      <c r="C129" s="22" t="s">
        <v>511</v>
      </c>
      <c r="D129" s="44"/>
    </row>
    <row r="131" spans="3:6" ht="30" customHeight="1" x14ac:dyDescent="0.2">
      <c r="C131" s="32" t="s">
        <v>512</v>
      </c>
      <c r="D131" s="83"/>
      <c r="E131" s="83"/>
      <c r="F131" s="83"/>
    </row>
    <row r="134" spans="3:6" ht="34.9" customHeight="1" x14ac:dyDescent="0.2">
      <c r="C134" s="88" t="s">
        <v>36</v>
      </c>
      <c r="D134" s="88"/>
      <c r="E134" s="88"/>
      <c r="F134" s="88"/>
    </row>
    <row r="136" spans="3:6" ht="23.65" customHeight="1" x14ac:dyDescent="0.2">
      <c r="C136" s="18" t="s">
        <v>37</v>
      </c>
      <c r="D136" s="89">
        <v>3525000</v>
      </c>
      <c r="E136" s="89"/>
    </row>
    <row r="138" spans="3:6" ht="23.65" customHeight="1" x14ac:dyDescent="0.2">
      <c r="C138" s="18" t="s">
        <v>38</v>
      </c>
      <c r="D138" s="83" t="s">
        <v>526</v>
      </c>
      <c r="E138" s="83"/>
    </row>
    <row r="140" spans="3:6" ht="58.15" customHeight="1" x14ac:dyDescent="0.2">
      <c r="C140" s="20" t="s">
        <v>39</v>
      </c>
      <c r="D140" s="83"/>
      <c r="E140" s="83"/>
      <c r="F140" s="83"/>
    </row>
    <row r="143" spans="3:6" ht="34.9" customHeight="1" x14ac:dyDescent="0.2">
      <c r="C143" s="85" t="s">
        <v>40</v>
      </c>
      <c r="D143" s="85"/>
      <c r="E143" s="85"/>
      <c r="F143" s="85"/>
    </row>
    <row r="144" spans="3:6" x14ac:dyDescent="0.2">
      <c r="D144" s="84" t="str">
        <f>IF(LEN(D145)&lt;=2500,"","!Il limite di caratteri è stato superato")</f>
        <v/>
      </c>
      <c r="E144" s="84"/>
      <c r="F144" s="84"/>
    </row>
    <row r="145" spans="3:7" ht="270" customHeight="1" x14ac:dyDescent="0.2">
      <c r="C145" s="20" t="s">
        <v>41</v>
      </c>
      <c r="D145" s="83" t="s">
        <v>533</v>
      </c>
      <c r="E145" s="83"/>
      <c r="F145" s="83"/>
    </row>
    <row r="147" spans="3:7" ht="34.9" customHeight="1" x14ac:dyDescent="0.2">
      <c r="C147" s="85" t="s">
        <v>42</v>
      </c>
      <c r="D147" s="85"/>
      <c r="E147" s="85"/>
      <c r="F147" s="85"/>
    </row>
    <row r="148" spans="3:7" x14ac:dyDescent="0.2">
      <c r="D148" s="84" t="str">
        <f>IF(LEN(D149)&lt;=2500,"","!Il limite di caratteri è stato superato")</f>
        <v/>
      </c>
      <c r="E148" s="84"/>
      <c r="F148" s="84"/>
    </row>
    <row r="149" spans="3:7" ht="270" customHeight="1" x14ac:dyDescent="0.2">
      <c r="C149" s="20" t="s">
        <v>43</v>
      </c>
      <c r="D149" s="83" t="s">
        <v>538</v>
      </c>
      <c r="E149" s="83"/>
      <c r="F149" s="83"/>
    </row>
    <row r="153" spans="3:7" ht="13.9" customHeight="1" x14ac:dyDescent="0.2">
      <c r="C153" s="74"/>
      <c r="D153" s="82" t="s">
        <v>492</v>
      </c>
      <c r="E153" s="82"/>
      <c r="F153" s="82"/>
      <c r="G153" s="82"/>
    </row>
    <row r="154" spans="3:7" x14ac:dyDescent="0.2">
      <c r="C154" s="74"/>
      <c r="D154" s="82"/>
      <c r="E154" s="82"/>
      <c r="F154" s="82"/>
      <c r="G154" s="82"/>
    </row>
    <row r="155" spans="3:7" x14ac:dyDescent="0.2">
      <c r="C155" s="74"/>
      <c r="D155" s="82"/>
      <c r="E155" s="82"/>
      <c r="F155" s="82"/>
      <c r="G155" s="82"/>
    </row>
  </sheetData>
  <sheetProtection algorithmName="SHA-512" hashValue="8veg5ZfBtrkC+7eugLv9h/QV8LYvpKcm6x8RxBWi5RXg3C/Oko2PL+Ww+mNaitbhJxLUWvsmS/wOHESQ27b76g==" saltValue="zS5jWfaTLWGtj9iEVhDyfg==" spinCount="100000" sheet="1" insertHyperlinks="0"/>
  <mergeCells count="42">
    <mergeCell ref="D2:F2"/>
    <mergeCell ref="D25:F25"/>
    <mergeCell ref="D32:F32"/>
    <mergeCell ref="D40:F40"/>
    <mergeCell ref="D4:E4"/>
    <mergeCell ref="C22:F22"/>
    <mergeCell ref="D27:F27"/>
    <mergeCell ref="D29:F29"/>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81:E81"/>
    <mergeCell ref="C49:E49"/>
    <mergeCell ref="C64:E64"/>
    <mergeCell ref="C58:E58"/>
    <mergeCell ref="C59:E59"/>
    <mergeCell ref="C62:E62"/>
    <mergeCell ref="D153:G155"/>
    <mergeCell ref="D140:F140"/>
    <mergeCell ref="D149:F149"/>
    <mergeCell ref="D148:F148"/>
    <mergeCell ref="D106:F106"/>
    <mergeCell ref="D127:F127"/>
    <mergeCell ref="D131:F131"/>
    <mergeCell ref="D145:F145"/>
    <mergeCell ref="C147:F147"/>
    <mergeCell ref="D144:F144"/>
    <mergeCell ref="D112:F112"/>
    <mergeCell ref="D116:F116"/>
  </mergeCells>
  <phoneticPr fontId="13" type="noConversion"/>
  <dataValidations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hyperlinks>
    <hyperlink ref="D18" r:id="rId1"/>
  </hyperlinks>
  <pageMargins left="0.7" right="0.7" top="0.75" bottom="0.75" header="0.3" footer="0.3"/>
  <pageSetup paperSize="9" scale="51" fitToHeight="0" orientation="portrait" r:id="rId2"/>
  <rowBreaks count="4" manualBreakCount="4">
    <brk id="51" min="1" max="6" man="1"/>
    <brk id="68" min="1" max="6" man="1"/>
    <brk id="92" min="1" max="6" man="1"/>
    <brk id="132" min="1" max="6"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topLeftCell="A123" zoomScale="70" zoomScaleNormal="70" zoomScaleSheetLayoutView="85" workbookViewId="0">
      <selection activeCell="G11" sqref="G11"/>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17.5703125" style="4" customWidth="1"/>
    <col min="7" max="7" width="21.28515625" style="4" customWidth="1"/>
    <col min="8" max="16384" width="8.7109375" style="4"/>
  </cols>
  <sheetData>
    <row r="3" spans="3:7" ht="34.9" customHeight="1" x14ac:dyDescent="0.2">
      <c r="C3" s="88" t="s">
        <v>514</v>
      </c>
      <c r="D3" s="88"/>
      <c r="E3" s="88"/>
      <c r="F3" s="88"/>
      <c r="G3" s="88"/>
    </row>
    <row r="5" spans="3:7" ht="15" x14ac:dyDescent="0.25">
      <c r="C5" s="5" t="s">
        <v>44</v>
      </c>
    </row>
    <row r="6" spans="3:7" ht="15" thickBot="1" x14ac:dyDescent="0.25"/>
    <row r="7" spans="3:7" ht="35.65" customHeight="1" thickTop="1" thickBot="1" x14ac:dyDescent="0.25">
      <c r="C7" s="15" t="s">
        <v>45</v>
      </c>
      <c r="D7" s="16" t="s">
        <v>46</v>
      </c>
      <c r="E7" s="16" t="s">
        <v>47</v>
      </c>
      <c r="F7" s="16" t="s">
        <v>515</v>
      </c>
      <c r="G7" s="17" t="s">
        <v>48</v>
      </c>
    </row>
    <row r="8" spans="3:7" ht="42" customHeight="1" thickTop="1" x14ac:dyDescent="0.2">
      <c r="C8" s="46" t="s">
        <v>225</v>
      </c>
      <c r="D8" s="37" t="str">
        <f>IF(C8="","",VLOOKUP(C8,S_SOA1!$A$1:$B$52,2,FALSE))</f>
        <v>Opere di ingegneria naturalistica</v>
      </c>
      <c r="E8" s="49" t="s">
        <v>305</v>
      </c>
      <c r="F8" s="49"/>
      <c r="G8" s="50" t="s">
        <v>194</v>
      </c>
    </row>
    <row r="9" spans="3:7" ht="42" customHeight="1" x14ac:dyDescent="0.2">
      <c r="C9" s="47" t="s">
        <v>211</v>
      </c>
      <c r="D9" s="37" t="str">
        <f>IF(C9="","",VLOOKUP(C9,S_SOA1!$A$1:$B$52,2,FALSE))</f>
        <v>Acquedotti, gasdotti, oleodotti, opere di irrigazione e di evacuazione</v>
      </c>
      <c r="E9" s="51" t="s">
        <v>305</v>
      </c>
      <c r="F9" s="51"/>
      <c r="G9" s="52" t="s">
        <v>192</v>
      </c>
    </row>
    <row r="10" spans="3:7" ht="42" customHeight="1" x14ac:dyDescent="0.2">
      <c r="C10" s="47" t="s">
        <v>219</v>
      </c>
      <c r="D10" s="37" t="str">
        <f>IF(C10="","",VLOOKUP(C10,S_SOA1!$A$1:$B$52,2,FALSE))</f>
        <v>Impianti per la trasformazione alta/media tensione e per la distribuzione di energia elettrica in corrente alternata e continua ed impianti di pubblica illuminazione</v>
      </c>
      <c r="E10" s="51" t="s">
        <v>305</v>
      </c>
      <c r="F10" s="51"/>
      <c r="G10" s="52" t="s">
        <v>192</v>
      </c>
    </row>
    <row r="11" spans="3:7" ht="42" customHeight="1" x14ac:dyDescent="0.2">
      <c r="C11" s="47" t="s">
        <v>225</v>
      </c>
      <c r="D11" s="37" t="str">
        <f>IF(C11="","",VLOOKUP(C11,S_SOA1!$A$1:$B$52,2,FALSE))</f>
        <v>Opere di ingegneria naturalistica</v>
      </c>
      <c r="E11" s="51" t="s">
        <v>305</v>
      </c>
      <c r="F11" s="51"/>
      <c r="G11" s="52" t="s">
        <v>191</v>
      </c>
    </row>
    <row r="12" spans="3:7" ht="42" customHeight="1" x14ac:dyDescent="0.2">
      <c r="C12" s="47"/>
      <c r="D12" s="37" t="str">
        <f>IF(C12="","",VLOOKUP(C12,S_SOA1!$A$1:$B$52,2,FALSE))</f>
        <v/>
      </c>
      <c r="E12" s="51"/>
      <c r="F12" s="51"/>
      <c r="G12" s="52"/>
    </row>
    <row r="13" spans="3:7" ht="42" customHeight="1" x14ac:dyDescent="0.2">
      <c r="C13" s="47"/>
      <c r="D13" s="37" t="str">
        <f>IF(C13="","",VLOOKUP(C13,S_SOA1!$A$1:$B$52,2,FALSE))</f>
        <v/>
      </c>
      <c r="E13" s="51"/>
      <c r="F13" s="51"/>
      <c r="G13" s="52"/>
    </row>
    <row r="14" spans="3:7" ht="42" customHeight="1" x14ac:dyDescent="0.2">
      <c r="C14" s="47"/>
      <c r="D14" s="37" t="str">
        <f>IF(C14="","",VLOOKUP(C14,S_SOA1!$A$1:$B$52,2,FALSE))</f>
        <v/>
      </c>
      <c r="E14" s="51"/>
      <c r="F14" s="51"/>
      <c r="G14" s="52"/>
    </row>
    <row r="15" spans="3:7" ht="42" customHeight="1" x14ac:dyDescent="0.2">
      <c r="C15" s="47"/>
      <c r="D15" s="37" t="str">
        <f>IF(C15="","",VLOOKUP(C15,S_SOA1!$A$1:$B$52,2,FALSE))</f>
        <v/>
      </c>
      <c r="E15" s="51"/>
      <c r="F15" s="51"/>
      <c r="G15" s="52"/>
    </row>
    <row r="16" spans="3:7" ht="42" customHeight="1" x14ac:dyDescent="0.2">
      <c r="C16" s="47"/>
      <c r="D16" s="37" t="str">
        <f>IF(C16="","",VLOOKUP(C16,S_SOA1!$A$1:$B$52,2,FALSE))</f>
        <v/>
      </c>
      <c r="E16" s="51"/>
      <c r="F16" s="51"/>
      <c r="G16" s="52"/>
    </row>
    <row r="17" spans="3:7" ht="42" customHeight="1" thickBot="1" x14ac:dyDescent="0.25">
      <c r="C17" s="48"/>
      <c r="D17" s="38" t="str">
        <f>IF(C17="","",VLOOKUP(C17,S_SOA1!$A$1:$B$52,2,FALSE))</f>
        <v/>
      </c>
      <c r="E17" s="51"/>
      <c r="F17" s="79"/>
      <c r="G17" s="80"/>
    </row>
    <row r="18" spans="3:7" ht="15" thickTop="1" x14ac:dyDescent="0.2">
      <c r="C18" s="8"/>
      <c r="D18" s="8"/>
      <c r="E18" s="8"/>
      <c r="F18" s="8"/>
      <c r="G18" s="8"/>
    </row>
    <row r="23" spans="3:7" ht="13.9" customHeight="1" x14ac:dyDescent="0.2">
      <c r="C23" s="74"/>
      <c r="D23" s="82" t="s">
        <v>492</v>
      </c>
      <c r="E23" s="82"/>
      <c r="F23" s="82"/>
      <c r="G23" s="82"/>
    </row>
    <row r="24" spans="3:7" x14ac:dyDescent="0.2">
      <c r="C24" s="74"/>
      <c r="D24" s="82"/>
      <c r="E24" s="82"/>
      <c r="F24" s="82"/>
      <c r="G24" s="82"/>
    </row>
    <row r="25" spans="3:7" x14ac:dyDescent="0.2">
      <c r="C25" s="74"/>
      <c r="D25" s="82"/>
      <c r="E25" s="82"/>
      <c r="F25" s="82"/>
      <c r="G25" s="82"/>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topLeftCell="A25" zoomScale="70" zoomScaleNormal="70" zoomScaleSheetLayoutView="70" workbookViewId="0">
      <selection activeCell="F13" sqref="F13"/>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27.7109375" style="4" customWidth="1"/>
    <col min="7" max="7" width="14.7109375" style="4" customWidth="1"/>
    <col min="8" max="8" width="16.42578125" style="4" customWidth="1"/>
    <col min="9" max="16384" width="8.7109375" style="4"/>
  </cols>
  <sheetData>
    <row r="3" spans="3:8" ht="34.9" customHeight="1" x14ac:dyDescent="0.2">
      <c r="C3" s="88" t="s">
        <v>518</v>
      </c>
      <c r="D3" s="88"/>
      <c r="E3" s="88"/>
      <c r="F3" s="88"/>
      <c r="G3" s="88"/>
      <c r="H3" s="88"/>
    </row>
    <row r="5" spans="3:8" ht="15" x14ac:dyDescent="0.25">
      <c r="C5" s="5" t="s">
        <v>49</v>
      </c>
    </row>
    <row r="6" spans="3:8" ht="15" thickBot="1" x14ac:dyDescent="0.25"/>
    <row r="7" spans="3:8" ht="35.65" customHeight="1" thickTop="1" thickBot="1" x14ac:dyDescent="0.25">
      <c r="C7" s="15" t="s">
        <v>50</v>
      </c>
      <c r="D7" s="91" t="s">
        <v>51</v>
      </c>
      <c r="E7" s="92"/>
      <c r="F7" s="16" t="s">
        <v>52</v>
      </c>
      <c r="G7" s="16" t="s">
        <v>47</v>
      </c>
      <c r="H7" s="16" t="s">
        <v>515</v>
      </c>
    </row>
    <row r="8" spans="3:8" ht="120" customHeight="1" thickTop="1" x14ac:dyDescent="0.2">
      <c r="C8" s="46" t="s">
        <v>105</v>
      </c>
      <c r="D8" s="93" t="str">
        <f>IF(C8="","",VLOOKUP(C8,'S_Cat Prog'!$A$1:$B$61,2,FALSE))</f>
        <v>Arredamenti con elementi singolari, Parchi urbani, Parchi ludici attrezzati, Giardini e piazze storiche, Opere di riqualificazione paesaggistica e ambientale di aree urbane.</v>
      </c>
      <c r="E8" s="94"/>
      <c r="F8" s="53">
        <v>412545</v>
      </c>
      <c r="G8" s="49"/>
      <c r="H8" s="49"/>
    </row>
    <row r="9" spans="3:8" ht="120" customHeight="1" x14ac:dyDescent="0.2">
      <c r="C9" s="47" t="s">
        <v>165</v>
      </c>
      <c r="D9" s="93" t="str">
        <f>IF(C9="","",VLOOKUP(C9,'S_Cat Prog'!$A$1:$B$61,2,FALSE))</f>
        <v>Impianti per provvista, condotta, distribuzione d'acqua - Fognature urbane - Condotte subacquee in genere, metanodotti e gasdotti, con problemi tecnici di tipo speciale.</v>
      </c>
      <c r="E9" s="94"/>
      <c r="F9" s="54">
        <v>555711</v>
      </c>
      <c r="G9" s="51"/>
      <c r="H9" s="51"/>
    </row>
    <row r="10" spans="3:8" ht="120" customHeight="1" x14ac:dyDescent="0.2">
      <c r="C10" s="47" t="s">
        <v>151</v>
      </c>
      <c r="D10" s="93" t="str">
        <f>IF(C10="","",VLOOKUP(C10,'S_Cat Prog'!$A$1:$B$61,2,FALSE))</f>
        <v>Interventi di manutenzione su viabilità ordinaria</v>
      </c>
      <c r="E10" s="94"/>
      <c r="F10" s="54">
        <v>682937</v>
      </c>
      <c r="G10" s="51"/>
      <c r="H10" s="51"/>
    </row>
    <row r="11" spans="3:8" ht="120" customHeight="1" x14ac:dyDescent="0.2">
      <c r="C11" s="47" t="s">
        <v>153</v>
      </c>
      <c r="D11" s="93" t="str">
        <f>IF(C11="","",VLOOKUP(C11,'S_Cat Prog'!$A$1:$B$61,2,FALSE))</f>
        <v>Strade, linee tramviarie, ferrovie, strade ferrate, di tipo ordinario, escluse le opere d'arte da compensarsi a parte - Piste ciclabili</v>
      </c>
      <c r="E11" s="94"/>
      <c r="F11" s="54">
        <v>161661</v>
      </c>
      <c r="G11" s="51"/>
      <c r="H11" s="51"/>
    </row>
    <row r="12" spans="3:8" ht="120" customHeight="1" x14ac:dyDescent="0.2">
      <c r="C12" s="47" t="s">
        <v>187</v>
      </c>
      <c r="D12" s="93" t="str">
        <f>IF(C12="","",VLOOKUP(C12,'S_Cat Prog'!$A$1:$B$61,2,FALSE))</f>
        <v>Interventi di valorizzazione degli ambiti naturali sia di tipo vegetazionale che faunistico</v>
      </c>
      <c r="E12" s="94"/>
      <c r="F12" s="54">
        <v>113820</v>
      </c>
      <c r="G12" s="51"/>
      <c r="H12" s="51"/>
    </row>
    <row r="13" spans="3:8" ht="120" customHeight="1" x14ac:dyDescent="0.2">
      <c r="C13" s="47" t="s">
        <v>173</v>
      </c>
      <c r="D13" s="93" t="str">
        <f>IF(C13="","",VLOOKUP(C13,'S_Cat Prog'!$A$1:$B$61,2,FALSE))</f>
        <v>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v>
      </c>
      <c r="E13" s="94"/>
      <c r="F13" s="54">
        <v>17961.62</v>
      </c>
      <c r="G13" s="51"/>
      <c r="H13" s="51"/>
    </row>
    <row r="14" spans="3:8" ht="120" customHeight="1" x14ac:dyDescent="0.2">
      <c r="C14" s="47" t="s">
        <v>177</v>
      </c>
      <c r="D14" s="93" t="str">
        <f>IF(C14="","",VLOOKUP(C14,'S_Cat Prog'!$A$1:$B$61,2,FALSE))</f>
        <v>Opere di riqualificazione e risanamento di ambiti naturali, rurali e forestali o urbani finalizzati al ripristino delle condizioni originarie, al riassetto delle componenti biotiche ed abiotiche.</v>
      </c>
      <c r="E14" s="94"/>
      <c r="F14" s="54">
        <v>92414</v>
      </c>
      <c r="G14" s="51"/>
      <c r="H14" s="51"/>
    </row>
    <row r="15" spans="3:8" ht="120" customHeight="1" x14ac:dyDescent="0.2">
      <c r="C15" s="47" t="s">
        <v>119</v>
      </c>
      <c r="D15" s="93" t="str">
        <f>IF(C15="","",VLOOKUP(C15,'S_Cat Prog'!$A$1:$B$61,2,FALSE))</f>
        <v>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v>
      </c>
      <c r="E15" s="94"/>
      <c r="F15" s="54">
        <v>58044.71</v>
      </c>
      <c r="G15" s="51"/>
      <c r="H15" s="51"/>
    </row>
    <row r="16" spans="3:8" ht="120" customHeight="1" x14ac:dyDescent="0.2">
      <c r="C16" s="47" t="s">
        <v>141</v>
      </c>
      <c r="D16" s="93" t="str">
        <f>IF(C16="","",VLOOKUP(C16,'S_Cat Prog'!$A$1:$B$61,2,FALSE))</f>
        <v>Impianti di linee e reti per trasmissioni e distribuzione di energia elettrica, telegrafia, telefonia.</v>
      </c>
      <c r="E16" s="94"/>
      <c r="F16" s="54">
        <v>351460.86</v>
      </c>
      <c r="G16" s="51"/>
      <c r="H16" s="51"/>
    </row>
    <row r="17" spans="3:8" ht="120" customHeight="1" thickBot="1" x14ac:dyDescent="0.25">
      <c r="C17" s="48"/>
      <c r="D17" s="95" t="str">
        <f>IF(C17="","",VLOOKUP(C17,'S_Cat Prog'!$A$1:$B$61,2,FALSE))</f>
        <v/>
      </c>
      <c r="E17" s="96"/>
      <c r="F17" s="55"/>
      <c r="G17" s="78"/>
      <c r="H17" s="78"/>
    </row>
    <row r="18" spans="3:8" ht="15" thickTop="1" x14ac:dyDescent="0.2"/>
    <row r="21" spans="3:8" x14ac:dyDescent="0.2">
      <c r="C21" s="74"/>
      <c r="D21" s="82" t="s">
        <v>492</v>
      </c>
      <c r="E21" s="82"/>
      <c r="F21" s="82"/>
      <c r="G21" s="82"/>
    </row>
    <row r="22" spans="3:8" x14ac:dyDescent="0.2">
      <c r="C22" s="74"/>
      <c r="D22" s="82"/>
      <c r="E22" s="82"/>
      <c r="F22" s="82"/>
      <c r="G22" s="82"/>
    </row>
    <row r="23" spans="3:8" x14ac:dyDescent="0.2">
      <c r="C23" s="74"/>
      <c r="D23" s="82"/>
      <c r="E23" s="82"/>
      <c r="F23" s="82"/>
      <c r="G23" s="82"/>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zoomScale="70" zoomScaleNormal="70" zoomScaleSheetLayoutView="55" workbookViewId="0">
      <selection activeCell="E28" sqref="E28"/>
    </sheetView>
  </sheetViews>
  <sheetFormatPr defaultColWidth="8.710937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7109375" style="4"/>
  </cols>
  <sheetData>
    <row r="2" spans="2:20" ht="34.9" customHeight="1" x14ac:dyDescent="0.2">
      <c r="B2" s="88" t="s">
        <v>516</v>
      </c>
      <c r="C2" s="88"/>
      <c r="D2" s="88"/>
      <c r="E2" s="88"/>
      <c r="F2" s="88"/>
      <c r="G2" s="88"/>
      <c r="H2" s="88"/>
      <c r="I2" s="88"/>
      <c r="J2" s="88"/>
      <c r="K2" s="88"/>
      <c r="L2" s="88"/>
      <c r="M2" s="88"/>
      <c r="N2" s="88"/>
      <c r="O2" s="88"/>
      <c r="P2" s="88"/>
      <c r="Q2" s="88"/>
      <c r="R2" s="88"/>
      <c r="S2" s="88"/>
      <c r="T2" s="88"/>
    </row>
    <row r="3" spans="2:20" ht="24" customHeight="1" x14ac:dyDescent="0.25">
      <c r="B3" s="29" t="s">
        <v>53</v>
      </c>
      <c r="C3" s="5"/>
      <c r="D3" s="5"/>
      <c r="E3" s="5"/>
    </row>
    <row r="4" spans="2:20" ht="23.25" x14ac:dyDescent="0.35">
      <c r="B4" s="3"/>
      <c r="C4" s="39"/>
      <c r="D4" s="39"/>
      <c r="E4" s="39"/>
      <c r="F4" s="105">
        <v>2022</v>
      </c>
      <c r="G4" s="105"/>
      <c r="H4" s="105"/>
      <c r="I4" s="105">
        <v>2023</v>
      </c>
      <c r="J4" s="105"/>
      <c r="K4" s="105"/>
      <c r="L4" s="105">
        <v>2024</v>
      </c>
      <c r="M4" s="105"/>
      <c r="N4" s="105"/>
      <c r="O4" s="105">
        <v>2025</v>
      </c>
      <c r="P4" s="105"/>
      <c r="Q4" s="105"/>
      <c r="R4" s="101" t="s">
        <v>54</v>
      </c>
      <c r="S4" s="102"/>
      <c r="T4" s="102"/>
    </row>
    <row r="5" spans="2:20" ht="23.25" x14ac:dyDescent="0.35">
      <c r="B5" s="3"/>
      <c r="C5" s="110" t="s">
        <v>55</v>
      </c>
      <c r="D5" s="111"/>
      <c r="E5" s="112"/>
      <c r="F5" s="42" t="s">
        <v>56</v>
      </c>
      <c r="G5" s="42" t="s">
        <v>57</v>
      </c>
      <c r="H5" s="42" t="s">
        <v>58</v>
      </c>
      <c r="I5" s="42" t="s">
        <v>56</v>
      </c>
      <c r="J5" s="42" t="s">
        <v>57</v>
      </c>
      <c r="K5" s="42" t="s">
        <v>58</v>
      </c>
      <c r="L5" s="42" t="s">
        <v>56</v>
      </c>
      <c r="M5" s="42" t="s">
        <v>57</v>
      </c>
      <c r="N5" s="42" t="s">
        <v>58</v>
      </c>
      <c r="O5" s="42" t="s">
        <v>56</v>
      </c>
      <c r="P5" s="42" t="s">
        <v>57</v>
      </c>
      <c r="Q5" s="42" t="s">
        <v>58</v>
      </c>
      <c r="R5" s="103"/>
      <c r="S5" s="104"/>
      <c r="T5" s="104"/>
    </row>
    <row r="6" spans="2:20" ht="36.4" customHeight="1" x14ac:dyDescent="0.35">
      <c r="B6" s="3"/>
      <c r="C6" s="106" t="s">
        <v>59</v>
      </c>
      <c r="D6" s="107"/>
      <c r="E6" s="108"/>
      <c r="F6" s="56" t="s">
        <v>520</v>
      </c>
      <c r="G6" s="56"/>
      <c r="H6" s="56"/>
      <c r="I6" s="56"/>
      <c r="J6" s="56"/>
      <c r="K6" s="56"/>
      <c r="L6" s="56"/>
      <c r="M6" s="56"/>
      <c r="N6" s="56"/>
      <c r="O6" s="56"/>
      <c r="P6" s="56"/>
      <c r="Q6" s="56"/>
      <c r="R6" s="98"/>
      <c r="S6" s="99"/>
      <c r="T6" s="100"/>
    </row>
    <row r="7" spans="2:20" ht="36.4" customHeight="1" x14ac:dyDescent="0.35">
      <c r="B7" s="3"/>
      <c r="C7" s="106" t="s">
        <v>60</v>
      </c>
      <c r="D7" s="107"/>
      <c r="E7" s="108"/>
      <c r="F7" s="56" t="s">
        <v>520</v>
      </c>
      <c r="G7" s="56"/>
      <c r="H7" s="56"/>
      <c r="I7" s="56"/>
      <c r="J7" s="56"/>
      <c r="K7" s="56"/>
      <c r="L7" s="56"/>
      <c r="M7" s="56"/>
      <c r="N7" s="56"/>
      <c r="O7" s="56"/>
      <c r="P7" s="56"/>
      <c r="Q7" s="56"/>
      <c r="R7" s="98"/>
      <c r="S7" s="99"/>
      <c r="T7" s="100"/>
    </row>
    <row r="8" spans="2:20" ht="36.4" customHeight="1" x14ac:dyDescent="0.35">
      <c r="B8" s="3"/>
      <c r="C8" s="106" t="s">
        <v>61</v>
      </c>
      <c r="D8" s="107"/>
      <c r="E8" s="108"/>
      <c r="F8" s="56" t="s">
        <v>520</v>
      </c>
      <c r="G8" s="56"/>
      <c r="H8" s="56"/>
      <c r="I8" s="56"/>
      <c r="J8" s="56"/>
      <c r="K8" s="56"/>
      <c r="L8" s="56"/>
      <c r="M8" s="56"/>
      <c r="N8" s="56"/>
      <c r="O8" s="56"/>
      <c r="P8" s="56"/>
      <c r="Q8" s="56"/>
      <c r="R8" s="98"/>
      <c r="S8" s="99"/>
      <c r="T8" s="100"/>
    </row>
    <row r="9" spans="2:20" ht="36.4" customHeight="1" x14ac:dyDescent="0.35">
      <c r="B9" s="3"/>
      <c r="C9" s="106" t="s">
        <v>62</v>
      </c>
      <c r="D9" s="107"/>
      <c r="E9" s="108"/>
      <c r="F9" s="56" t="s">
        <v>520</v>
      </c>
      <c r="G9" s="56"/>
      <c r="H9" s="56"/>
      <c r="I9" s="56"/>
      <c r="J9" s="56"/>
      <c r="K9" s="56"/>
      <c r="L9" s="56"/>
      <c r="M9" s="56"/>
      <c r="N9" s="56"/>
      <c r="O9" s="56"/>
      <c r="P9" s="56"/>
      <c r="Q9" s="56"/>
      <c r="R9" s="98"/>
      <c r="S9" s="99"/>
      <c r="T9" s="100"/>
    </row>
    <row r="10" spans="2:20" ht="36.4" customHeight="1" x14ac:dyDescent="0.35">
      <c r="B10" s="3"/>
      <c r="C10" s="106" t="s">
        <v>63</v>
      </c>
      <c r="D10" s="107"/>
      <c r="E10" s="108"/>
      <c r="F10" s="56"/>
      <c r="G10" s="56"/>
      <c r="H10" s="56"/>
      <c r="I10" s="56" t="s">
        <v>520</v>
      </c>
      <c r="J10" s="56" t="s">
        <v>520</v>
      </c>
      <c r="K10" s="56" t="s">
        <v>520</v>
      </c>
      <c r="L10" s="56"/>
      <c r="M10" s="56"/>
      <c r="N10" s="56"/>
      <c r="O10" s="56"/>
      <c r="P10" s="56"/>
      <c r="Q10" s="56"/>
      <c r="R10" s="98"/>
      <c r="S10" s="99"/>
      <c r="T10" s="100"/>
    </row>
    <row r="11" spans="2:20" ht="36.4" customHeight="1" x14ac:dyDescent="0.35">
      <c r="B11" s="3"/>
      <c r="C11" s="106" t="s">
        <v>64</v>
      </c>
      <c r="D11" s="107"/>
      <c r="E11" s="108"/>
      <c r="F11" s="56"/>
      <c r="G11" s="56"/>
      <c r="H11" s="56"/>
      <c r="I11" s="56"/>
      <c r="J11" s="56"/>
      <c r="K11" s="56"/>
      <c r="L11" s="56"/>
      <c r="M11" s="56" t="s">
        <v>520</v>
      </c>
      <c r="N11" s="56"/>
      <c r="O11" s="56"/>
      <c r="P11" s="56"/>
      <c r="Q11" s="56"/>
      <c r="R11" s="98"/>
      <c r="S11" s="99"/>
      <c r="T11" s="100"/>
    </row>
    <row r="12" spans="2:20" ht="75" customHeight="1" x14ac:dyDescent="0.35">
      <c r="B12" s="3"/>
      <c r="C12" s="3"/>
      <c r="D12" s="3"/>
    </row>
    <row r="14" spans="2:20" ht="34.9" customHeight="1" x14ac:dyDescent="0.2">
      <c r="B14" s="88" t="s">
        <v>517</v>
      </c>
      <c r="C14" s="88"/>
      <c r="D14" s="88"/>
      <c r="E14" s="88"/>
      <c r="F14" s="88"/>
      <c r="G14" s="88"/>
      <c r="H14" s="88"/>
      <c r="I14" s="88"/>
      <c r="J14" s="88"/>
      <c r="K14" s="88"/>
      <c r="L14" s="88"/>
      <c r="M14" s="88"/>
      <c r="N14" s="88"/>
      <c r="O14" s="88"/>
      <c r="P14" s="88"/>
      <c r="Q14" s="88"/>
      <c r="R14" s="88"/>
      <c r="S14" s="88"/>
      <c r="T14" s="88"/>
    </row>
    <row r="15" spans="2:20" ht="25.9" customHeight="1" x14ac:dyDescent="0.25">
      <c r="B15" s="29" t="s">
        <v>65</v>
      </c>
      <c r="C15" s="5"/>
      <c r="D15" s="5"/>
      <c r="E15" s="5"/>
    </row>
    <row r="16" spans="2:20" x14ac:dyDescent="0.2">
      <c r="E16" s="24" t="s">
        <v>66</v>
      </c>
    </row>
    <row r="17" spans="3:5" ht="15" x14ac:dyDescent="0.25">
      <c r="C17" s="40">
        <v>2021</v>
      </c>
      <c r="D17" s="23" t="s">
        <v>58</v>
      </c>
      <c r="E17" s="57"/>
    </row>
    <row r="18" spans="3:5" ht="15" x14ac:dyDescent="0.25">
      <c r="C18" s="109">
        <v>2022</v>
      </c>
      <c r="D18" s="23" t="s">
        <v>56</v>
      </c>
      <c r="E18" s="57"/>
    </row>
    <row r="19" spans="3:5" ht="15" x14ac:dyDescent="0.25">
      <c r="C19" s="109"/>
      <c r="D19" s="23" t="s">
        <v>57</v>
      </c>
      <c r="E19" s="57"/>
    </row>
    <row r="20" spans="3:5" ht="15" x14ac:dyDescent="0.25">
      <c r="C20" s="109"/>
      <c r="D20" s="23" t="s">
        <v>58</v>
      </c>
      <c r="E20" s="57">
        <v>200000</v>
      </c>
    </row>
    <row r="21" spans="3:5" ht="15" x14ac:dyDescent="0.25">
      <c r="C21" s="109">
        <v>2023</v>
      </c>
      <c r="D21" s="23" t="s">
        <v>56</v>
      </c>
      <c r="E21" s="57">
        <v>700000</v>
      </c>
    </row>
    <row r="22" spans="3:5" ht="15" x14ac:dyDescent="0.25">
      <c r="C22" s="109"/>
      <c r="D22" s="23" t="s">
        <v>57</v>
      </c>
      <c r="E22" s="57">
        <v>1100000</v>
      </c>
    </row>
    <row r="23" spans="3:5" ht="15" x14ac:dyDescent="0.25">
      <c r="C23" s="109"/>
      <c r="D23" s="23" t="s">
        <v>58</v>
      </c>
      <c r="E23" s="57">
        <v>1000000</v>
      </c>
    </row>
    <row r="24" spans="3:5" ht="15" x14ac:dyDescent="0.25">
      <c r="C24" s="109">
        <v>2024</v>
      </c>
      <c r="D24" s="23" t="s">
        <v>56</v>
      </c>
      <c r="E24" s="57"/>
    </row>
    <row r="25" spans="3:5" ht="15" x14ac:dyDescent="0.25">
      <c r="C25" s="109"/>
      <c r="D25" s="23" t="s">
        <v>57</v>
      </c>
      <c r="E25" s="57">
        <v>525000</v>
      </c>
    </row>
    <row r="26" spans="3:5" ht="15" x14ac:dyDescent="0.25">
      <c r="C26" s="109"/>
      <c r="D26" s="23" t="s">
        <v>58</v>
      </c>
      <c r="E26" s="57"/>
    </row>
    <row r="27" spans="3:5" ht="15" x14ac:dyDescent="0.25">
      <c r="C27" s="109">
        <v>2025</v>
      </c>
      <c r="D27" s="23" t="s">
        <v>56</v>
      </c>
      <c r="E27" s="57"/>
    </row>
    <row r="28" spans="3:5" ht="15" x14ac:dyDescent="0.25">
      <c r="C28" s="109"/>
      <c r="D28" s="23" t="s">
        <v>57</v>
      </c>
      <c r="E28" s="57"/>
    </row>
    <row r="29" spans="3:5" ht="15" x14ac:dyDescent="0.25">
      <c r="C29" s="109"/>
      <c r="D29" s="23" t="s">
        <v>58</v>
      </c>
      <c r="E29" s="57"/>
    </row>
    <row r="30" spans="3:5" ht="15" x14ac:dyDescent="0.2">
      <c r="C30" s="109" t="s">
        <v>67</v>
      </c>
      <c r="D30" s="109"/>
      <c r="E30" s="61">
        <f>SUM(E17:E29)</f>
        <v>3525000</v>
      </c>
    </row>
    <row r="35" spans="1:18" ht="13.9" customHeight="1" x14ac:dyDescent="0.2">
      <c r="A35" s="70"/>
      <c r="B35" s="70"/>
      <c r="C35" s="70"/>
      <c r="D35" s="97" t="s">
        <v>493</v>
      </c>
      <c r="E35" s="97"/>
      <c r="F35" s="97"/>
      <c r="G35" s="97"/>
      <c r="H35" s="97"/>
      <c r="I35" s="97"/>
      <c r="J35" s="97"/>
      <c r="K35" s="97"/>
      <c r="L35" s="97"/>
      <c r="M35" s="97"/>
      <c r="N35" s="97"/>
      <c r="O35" s="97"/>
      <c r="P35" s="97"/>
      <c r="Q35" s="97"/>
      <c r="R35" s="97"/>
    </row>
    <row r="36" spans="1:18" x14ac:dyDescent="0.2">
      <c r="A36" s="70"/>
      <c r="B36" s="70"/>
      <c r="C36" s="70"/>
      <c r="D36" s="97"/>
      <c r="E36" s="97"/>
      <c r="F36" s="97"/>
      <c r="G36" s="97"/>
      <c r="H36" s="97"/>
      <c r="I36" s="97"/>
      <c r="J36" s="97"/>
      <c r="K36" s="97"/>
      <c r="L36" s="97"/>
      <c r="M36" s="97"/>
      <c r="N36" s="97"/>
      <c r="O36" s="97"/>
      <c r="P36" s="97"/>
      <c r="Q36" s="97"/>
      <c r="R36" s="97"/>
    </row>
    <row r="37" spans="1:18" x14ac:dyDescent="0.2">
      <c r="A37" s="70"/>
      <c r="B37" s="70"/>
      <c r="C37" s="70"/>
      <c r="D37" s="97"/>
      <c r="E37" s="97"/>
      <c r="F37" s="97"/>
      <c r="G37" s="97"/>
      <c r="H37" s="97"/>
      <c r="I37" s="97"/>
      <c r="J37" s="97"/>
      <c r="K37" s="97"/>
      <c r="L37" s="97"/>
      <c r="M37" s="97"/>
      <c r="N37" s="97"/>
      <c r="O37" s="97"/>
      <c r="P37" s="97"/>
      <c r="Q37" s="97"/>
      <c r="R37" s="97"/>
    </row>
  </sheetData>
  <sheetProtection algorithmName="SHA-512" hashValue="qgHyjTnKQw9MkR29yjEqa+1/7S6SrfAYCKoG/IUgKQAZuTHiHnFonps263Agpn/yUwONfgMM18tCf+VKhvv6qQ==" saltValue="L3AgfaD+zp4OehWrzeaahA==" spinCount="100000" sheet="1" objects="1" scenarios="1"/>
  <mergeCells count="26">
    <mergeCell ref="C30:D30"/>
    <mergeCell ref="C18:C20"/>
    <mergeCell ref="C21:C23"/>
    <mergeCell ref="C24:C26"/>
    <mergeCell ref="C5:E5"/>
    <mergeCell ref="C6:E6"/>
    <mergeCell ref="C7:E7"/>
    <mergeCell ref="C8:E8"/>
    <mergeCell ref="C9:E9"/>
    <mergeCell ref="C27:C29"/>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28515625" customWidth="1"/>
    <col min="2" max="2" width="35" customWidth="1"/>
    <col min="4" max="4" width="8.7109375" style="64"/>
    <col min="5" max="5" width="50.7109375" customWidth="1"/>
  </cols>
  <sheetData>
    <row r="1" spans="1:4" ht="16.5" x14ac:dyDescent="0.25">
      <c r="A1" s="65" t="s">
        <v>387</v>
      </c>
    </row>
    <row r="2" spans="1:4" ht="16.5" x14ac:dyDescent="0.25">
      <c r="A2" s="65" t="s">
        <v>335</v>
      </c>
      <c r="D2" s="65"/>
    </row>
    <row r="3" spans="1:4" ht="16.5" x14ac:dyDescent="0.25">
      <c r="A3" s="65" t="s">
        <v>334</v>
      </c>
      <c r="D3" s="65"/>
    </row>
    <row r="4" spans="1:4" ht="16.5" x14ac:dyDescent="0.25">
      <c r="A4" s="65" t="s">
        <v>333</v>
      </c>
      <c r="D4" s="65"/>
    </row>
    <row r="5" spans="1:4" ht="16.5" x14ac:dyDescent="0.25">
      <c r="A5" s="65" t="s">
        <v>332</v>
      </c>
      <c r="D5" s="65"/>
    </row>
    <row r="6" spans="1:4" ht="16.5" x14ac:dyDescent="0.25">
      <c r="A6" s="65" t="s">
        <v>388</v>
      </c>
      <c r="D6" s="65"/>
    </row>
    <row r="7" spans="1:4" ht="16.5" x14ac:dyDescent="0.25">
      <c r="A7" s="65" t="s">
        <v>389</v>
      </c>
      <c r="D7" s="65"/>
    </row>
    <row r="8" spans="1:4" ht="16.5" x14ac:dyDescent="0.25">
      <c r="A8" s="65" t="s">
        <v>331</v>
      </c>
      <c r="D8" s="65"/>
    </row>
    <row r="9" spans="1:4" ht="16.5" x14ac:dyDescent="0.25">
      <c r="A9" s="65" t="s">
        <v>330</v>
      </c>
      <c r="D9" s="65"/>
    </row>
    <row r="10" spans="1:4" ht="16.5" x14ac:dyDescent="0.25">
      <c r="A10" s="65" t="s">
        <v>329</v>
      </c>
      <c r="D10" s="65"/>
    </row>
    <row r="11" spans="1:4" ht="16.5" x14ac:dyDescent="0.25">
      <c r="A11" s="65" t="s">
        <v>390</v>
      </c>
      <c r="D11" s="65"/>
    </row>
    <row r="12" spans="1:4" ht="16.5" x14ac:dyDescent="0.25">
      <c r="A12" s="65" t="s">
        <v>328</v>
      </c>
      <c r="D12" s="65"/>
    </row>
    <row r="13" spans="1:4" ht="16.5" x14ac:dyDescent="0.25">
      <c r="A13" s="65" t="s">
        <v>391</v>
      </c>
      <c r="D13" s="65"/>
    </row>
    <row r="14" spans="1:4" ht="16.5" x14ac:dyDescent="0.25">
      <c r="A14" s="65" t="s">
        <v>319</v>
      </c>
      <c r="D14" s="65"/>
    </row>
    <row r="15" spans="1:4" ht="16.5" x14ac:dyDescent="0.25">
      <c r="A15" s="65" t="s">
        <v>392</v>
      </c>
      <c r="D15" s="65"/>
    </row>
    <row r="16" spans="1:4" ht="16.5" x14ac:dyDescent="0.25">
      <c r="A16" s="65" t="s">
        <v>327</v>
      </c>
      <c r="D16" s="65"/>
    </row>
    <row r="17" spans="1:4" ht="16.5" x14ac:dyDescent="0.25">
      <c r="A17" s="65" t="s">
        <v>393</v>
      </c>
      <c r="D17" s="65"/>
    </row>
    <row r="18" spans="1:4" ht="16.5" x14ac:dyDescent="0.25">
      <c r="A18" s="65" t="s">
        <v>394</v>
      </c>
      <c r="D18" s="65"/>
    </row>
    <row r="19" spans="1:4" ht="16.5" x14ac:dyDescent="0.25">
      <c r="A19" s="65" t="s">
        <v>326</v>
      </c>
      <c r="D19" s="65"/>
    </row>
    <row r="20" spans="1:4" ht="16.5" x14ac:dyDescent="0.25">
      <c r="A20" s="65" t="s">
        <v>325</v>
      </c>
      <c r="D20" s="65"/>
    </row>
    <row r="21" spans="1:4" ht="16.5" x14ac:dyDescent="0.25">
      <c r="A21" s="65" t="s">
        <v>395</v>
      </c>
      <c r="D21" s="65"/>
    </row>
    <row r="22" spans="1:4" ht="16.5" x14ac:dyDescent="0.25">
      <c r="A22" s="65" t="s">
        <v>324</v>
      </c>
      <c r="D22" s="65"/>
    </row>
    <row r="23" spans="1:4" ht="16.5" x14ac:dyDescent="0.25">
      <c r="A23" s="65" t="s">
        <v>396</v>
      </c>
      <c r="D23" s="65"/>
    </row>
    <row r="24" spans="1:4" ht="16.5" x14ac:dyDescent="0.25">
      <c r="A24" s="65" t="s">
        <v>323</v>
      </c>
      <c r="D24" s="65"/>
    </row>
    <row r="25" spans="1:4" ht="16.5" x14ac:dyDescent="0.25">
      <c r="A25" s="65" t="s">
        <v>322</v>
      </c>
      <c r="D25" s="65"/>
    </row>
    <row r="26" spans="1:4" ht="16.5" x14ac:dyDescent="0.25">
      <c r="A26" s="65" t="s">
        <v>475</v>
      </c>
      <c r="D26" s="65"/>
    </row>
    <row r="27" spans="1:4" ht="16.5" x14ac:dyDescent="0.25">
      <c r="A27" s="65" t="s">
        <v>397</v>
      </c>
      <c r="D27" s="65"/>
    </row>
    <row r="28" spans="1:4" ht="16.5" x14ac:dyDescent="0.25">
      <c r="A28" s="65" t="s">
        <v>321</v>
      </c>
      <c r="D28" s="65"/>
    </row>
    <row r="29" spans="1:4" ht="16.5" x14ac:dyDescent="0.25">
      <c r="A29" s="65" t="s">
        <v>398</v>
      </c>
      <c r="D29" s="65"/>
    </row>
    <row r="30" spans="1:4" ht="16.5" x14ac:dyDescent="0.25">
      <c r="A30" s="65" t="s">
        <v>399</v>
      </c>
      <c r="D30" s="65"/>
    </row>
    <row r="31" spans="1:4" ht="16.5" x14ac:dyDescent="0.25">
      <c r="A31" s="65" t="s">
        <v>400</v>
      </c>
      <c r="D31" s="65"/>
    </row>
    <row r="32" spans="1:4" ht="16.5" x14ac:dyDescent="0.25">
      <c r="A32" s="65" t="s">
        <v>401</v>
      </c>
      <c r="D32" s="65"/>
    </row>
    <row r="33" spans="1:4" ht="16.5" x14ac:dyDescent="0.25">
      <c r="A33" s="65" t="s">
        <v>402</v>
      </c>
      <c r="D33" s="65"/>
    </row>
    <row r="34" spans="1:4" ht="16.5" x14ac:dyDescent="0.25">
      <c r="A34" s="65" t="s">
        <v>403</v>
      </c>
      <c r="D34" s="65"/>
    </row>
    <row r="35" spans="1:4" ht="16.5" x14ac:dyDescent="0.25">
      <c r="A35" s="65" t="s">
        <v>404</v>
      </c>
      <c r="D35" s="65"/>
    </row>
    <row r="36" spans="1:4" ht="16.5" x14ac:dyDescent="0.25">
      <c r="A36" s="65" t="s">
        <v>405</v>
      </c>
      <c r="D36" s="65"/>
    </row>
    <row r="37" spans="1:4" ht="16.5" x14ac:dyDescent="0.25">
      <c r="A37" s="65" t="s">
        <v>406</v>
      </c>
      <c r="D37" s="65"/>
    </row>
    <row r="38" spans="1:4" ht="16.5" x14ac:dyDescent="0.25">
      <c r="A38" s="65" t="s">
        <v>407</v>
      </c>
      <c r="D38" s="65"/>
    </row>
    <row r="39" spans="1:4" ht="16.5" x14ac:dyDescent="0.25">
      <c r="A39" s="65" t="s">
        <v>408</v>
      </c>
      <c r="D39" s="65"/>
    </row>
    <row r="40" spans="1:4" ht="16.5" x14ac:dyDescent="0.25">
      <c r="A40" s="65" t="s">
        <v>386</v>
      </c>
      <c r="D40" s="65"/>
    </row>
    <row r="41" spans="1:4" ht="16.5" x14ac:dyDescent="0.25">
      <c r="A41" s="65" t="s">
        <v>385</v>
      </c>
      <c r="D41" s="65"/>
    </row>
    <row r="42" spans="1:4" ht="16.5" x14ac:dyDescent="0.25">
      <c r="A42" s="65" t="s">
        <v>409</v>
      </c>
      <c r="D42" s="65"/>
    </row>
    <row r="43" spans="1:4" ht="16.5" x14ac:dyDescent="0.25">
      <c r="A43" s="65" t="s">
        <v>384</v>
      </c>
      <c r="D43" s="65"/>
    </row>
    <row r="44" spans="1:4" ht="16.5" x14ac:dyDescent="0.25">
      <c r="A44" s="65" t="s">
        <v>410</v>
      </c>
      <c r="D44" s="65"/>
    </row>
    <row r="45" spans="1:4" ht="16.5" x14ac:dyDescent="0.25">
      <c r="A45" s="65" t="s">
        <v>411</v>
      </c>
      <c r="D45" s="65"/>
    </row>
    <row r="46" spans="1:4" ht="16.5" x14ac:dyDescent="0.25">
      <c r="A46" s="65" t="s">
        <v>383</v>
      </c>
      <c r="D46" s="65"/>
    </row>
    <row r="47" spans="1:4" ht="16.5" x14ac:dyDescent="0.25">
      <c r="A47" s="65" t="s">
        <v>412</v>
      </c>
      <c r="D47" s="65"/>
    </row>
    <row r="48" spans="1:4" ht="16.5" x14ac:dyDescent="0.25">
      <c r="A48" s="65" t="s">
        <v>413</v>
      </c>
      <c r="D48" s="65"/>
    </row>
    <row r="49" spans="1:4" ht="16.5" x14ac:dyDescent="0.25">
      <c r="A49" s="65" t="s">
        <v>382</v>
      </c>
      <c r="D49" s="65"/>
    </row>
    <row r="50" spans="1:4" ht="16.5" x14ac:dyDescent="0.25">
      <c r="A50" s="65" t="s">
        <v>381</v>
      </c>
      <c r="D50" s="65"/>
    </row>
    <row r="51" spans="1:4" ht="16.5" x14ac:dyDescent="0.25">
      <c r="A51" s="65" t="s">
        <v>320</v>
      </c>
      <c r="D51" s="65"/>
    </row>
    <row r="52" spans="1:4" ht="16.5" x14ac:dyDescent="0.25">
      <c r="A52" s="65" t="s">
        <v>380</v>
      </c>
      <c r="D52" s="65"/>
    </row>
    <row r="53" spans="1:4" ht="16.5" x14ac:dyDescent="0.25">
      <c r="A53" s="65" t="s">
        <v>414</v>
      </c>
      <c r="D53" s="65"/>
    </row>
    <row r="54" spans="1:4" ht="16.5" x14ac:dyDescent="0.25">
      <c r="A54" s="65" t="s">
        <v>415</v>
      </c>
      <c r="D54" s="65"/>
    </row>
    <row r="55" spans="1:4" ht="16.5" x14ac:dyDescent="0.25">
      <c r="A55" s="65" t="s">
        <v>379</v>
      </c>
      <c r="D55" s="65"/>
    </row>
    <row r="56" spans="1:4" ht="16.5" x14ac:dyDescent="0.25">
      <c r="A56" s="65" t="s">
        <v>416</v>
      </c>
      <c r="D56" s="65"/>
    </row>
    <row r="57" spans="1:4" ht="16.5" x14ac:dyDescent="0.25">
      <c r="A57" s="65" t="s">
        <v>417</v>
      </c>
      <c r="D57" s="65"/>
    </row>
    <row r="58" spans="1:4" ht="16.5" x14ac:dyDescent="0.25">
      <c r="A58" s="65" t="s">
        <v>378</v>
      </c>
      <c r="D58" s="65"/>
    </row>
    <row r="59" spans="1:4" ht="16.5" x14ac:dyDescent="0.25">
      <c r="A59" s="65" t="s">
        <v>418</v>
      </c>
      <c r="D59" s="65"/>
    </row>
    <row r="60" spans="1:4" ht="16.5" x14ac:dyDescent="0.25">
      <c r="A60" s="65" t="s">
        <v>377</v>
      </c>
      <c r="D60" s="65"/>
    </row>
    <row r="61" spans="1:4" ht="16.5" x14ac:dyDescent="0.25">
      <c r="A61" s="65" t="s">
        <v>376</v>
      </c>
      <c r="D61" s="65"/>
    </row>
    <row r="62" spans="1:4" ht="16.5" x14ac:dyDescent="0.25">
      <c r="A62" s="65" t="s">
        <v>375</v>
      </c>
      <c r="D62" s="65"/>
    </row>
    <row r="63" spans="1:4" ht="16.5" x14ac:dyDescent="0.25">
      <c r="A63" s="65" t="s">
        <v>374</v>
      </c>
      <c r="D63" s="65"/>
    </row>
    <row r="64" spans="1:4" ht="16.5" x14ac:dyDescent="0.25">
      <c r="A64" s="65" t="s">
        <v>419</v>
      </c>
      <c r="D64" s="65"/>
    </row>
    <row r="65" spans="1:4" ht="16.5" x14ac:dyDescent="0.25">
      <c r="A65" s="65" t="s">
        <v>373</v>
      </c>
      <c r="D65" s="65"/>
    </row>
    <row r="66" spans="1:4" ht="16.5" x14ac:dyDescent="0.25">
      <c r="A66" s="65" t="s">
        <v>372</v>
      </c>
      <c r="D66" s="65"/>
    </row>
    <row r="67" spans="1:4" ht="16.5" x14ac:dyDescent="0.25">
      <c r="A67" s="65" t="s">
        <v>420</v>
      </c>
      <c r="D67" s="65"/>
    </row>
    <row r="68" spans="1:4" ht="16.5" x14ac:dyDescent="0.25">
      <c r="A68" s="65" t="s">
        <v>421</v>
      </c>
      <c r="D68" s="65"/>
    </row>
    <row r="69" spans="1:4" ht="16.5" x14ac:dyDescent="0.25">
      <c r="A69" s="65" t="s">
        <v>422</v>
      </c>
      <c r="D69" s="65"/>
    </row>
    <row r="70" spans="1:4" ht="16.5" x14ac:dyDescent="0.25">
      <c r="A70" s="65" t="s">
        <v>371</v>
      </c>
      <c r="D70" s="65"/>
    </row>
    <row r="71" spans="1:4" ht="16.5" x14ac:dyDescent="0.25">
      <c r="A71" s="65" t="s">
        <v>370</v>
      </c>
      <c r="D71" s="65"/>
    </row>
    <row r="72" spans="1:4" ht="16.5" x14ac:dyDescent="0.25">
      <c r="A72" s="65" t="s">
        <v>368</v>
      </c>
      <c r="D72" s="65"/>
    </row>
    <row r="73" spans="1:4" ht="16.5" x14ac:dyDescent="0.25">
      <c r="A73" s="65" t="s">
        <v>369</v>
      </c>
      <c r="D73" s="65"/>
    </row>
    <row r="74" spans="1:4" ht="16.5" x14ac:dyDescent="0.25">
      <c r="A74" s="65" t="s">
        <v>423</v>
      </c>
      <c r="D74" s="65"/>
    </row>
    <row r="75" spans="1:4" ht="16.5" x14ac:dyDescent="0.25">
      <c r="A75" s="65" t="s">
        <v>424</v>
      </c>
      <c r="D75" s="65"/>
    </row>
    <row r="76" spans="1:4" ht="16.5" x14ac:dyDescent="0.25">
      <c r="A76" s="65" t="s">
        <v>425</v>
      </c>
      <c r="D76" s="65"/>
    </row>
    <row r="77" spans="1:4" ht="16.5" x14ac:dyDescent="0.25">
      <c r="A77" s="65" t="s">
        <v>367</v>
      </c>
      <c r="D77" s="65"/>
    </row>
    <row r="78" spans="1:4" ht="16.5" x14ac:dyDescent="0.25">
      <c r="A78" s="65" t="s">
        <v>366</v>
      </c>
      <c r="D78" s="65"/>
    </row>
    <row r="79" spans="1:4" ht="16.5" x14ac:dyDescent="0.25">
      <c r="A79" s="65" t="s">
        <v>426</v>
      </c>
      <c r="D79" s="65"/>
    </row>
    <row r="80" spans="1:4" ht="16.5" x14ac:dyDescent="0.25">
      <c r="A80" s="65" t="s">
        <v>427</v>
      </c>
      <c r="D80" s="65"/>
    </row>
    <row r="81" spans="1:4" ht="16.5" x14ac:dyDescent="0.25">
      <c r="A81" s="65" t="s">
        <v>365</v>
      </c>
      <c r="D81" s="65"/>
    </row>
    <row r="82" spans="1:4" ht="16.5" x14ac:dyDescent="0.25">
      <c r="A82" s="65" t="s">
        <v>364</v>
      </c>
      <c r="D82" s="65"/>
    </row>
    <row r="83" spans="1:4" ht="16.5" x14ac:dyDescent="0.25">
      <c r="A83" s="65" t="s">
        <v>428</v>
      </c>
      <c r="D83" s="65"/>
    </row>
    <row r="84" spans="1:4" ht="16.5" x14ac:dyDescent="0.25">
      <c r="A84" s="65" t="s">
        <v>429</v>
      </c>
      <c r="D84" s="65"/>
    </row>
    <row r="85" spans="1:4" ht="16.5" x14ac:dyDescent="0.25">
      <c r="A85" s="65" t="s">
        <v>363</v>
      </c>
      <c r="D85" s="65"/>
    </row>
    <row r="86" spans="1:4" ht="16.5" x14ac:dyDescent="0.25">
      <c r="A86" s="65" t="s">
        <v>362</v>
      </c>
      <c r="D86" s="65"/>
    </row>
    <row r="87" spans="1:4" ht="16.5" x14ac:dyDescent="0.25">
      <c r="A87" s="65" t="s">
        <v>361</v>
      </c>
      <c r="D87" s="65"/>
    </row>
    <row r="88" spans="1:4" ht="16.5" x14ac:dyDescent="0.25">
      <c r="A88" s="65" t="s">
        <v>360</v>
      </c>
      <c r="D88" s="65"/>
    </row>
    <row r="89" spans="1:4" ht="16.5" x14ac:dyDescent="0.25">
      <c r="A89" s="65" t="s">
        <v>430</v>
      </c>
      <c r="D89" s="65"/>
    </row>
    <row r="90" spans="1:4" ht="16.5" x14ac:dyDescent="0.25">
      <c r="A90" s="65" t="s">
        <v>431</v>
      </c>
      <c r="D90" s="65"/>
    </row>
    <row r="91" spans="1:4" ht="16.5" x14ac:dyDescent="0.25">
      <c r="A91" s="65" t="s">
        <v>432</v>
      </c>
      <c r="D91" s="65"/>
    </row>
    <row r="92" spans="1:4" ht="16.5" x14ac:dyDescent="0.25">
      <c r="A92" s="65" t="s">
        <v>433</v>
      </c>
      <c r="D92" s="65"/>
    </row>
    <row r="93" spans="1:4" ht="16.5" x14ac:dyDescent="0.25">
      <c r="A93" s="65" t="s">
        <v>434</v>
      </c>
      <c r="D93" s="65"/>
    </row>
    <row r="94" spans="1:4" ht="16.5" x14ac:dyDescent="0.25">
      <c r="A94" s="65" t="s">
        <v>435</v>
      </c>
      <c r="D94" s="65"/>
    </row>
    <row r="95" spans="1:4" ht="16.5" x14ac:dyDescent="0.25">
      <c r="A95" s="65" t="s">
        <v>436</v>
      </c>
      <c r="D95" s="65"/>
    </row>
    <row r="96" spans="1:4" ht="16.5" x14ac:dyDescent="0.25">
      <c r="A96" s="65" t="s">
        <v>437</v>
      </c>
      <c r="D96" s="65"/>
    </row>
    <row r="97" spans="1:4" ht="16.5" x14ac:dyDescent="0.25">
      <c r="A97" s="65" t="s">
        <v>438</v>
      </c>
      <c r="D97" s="65"/>
    </row>
    <row r="98" spans="1:4" ht="16.5" x14ac:dyDescent="0.25">
      <c r="A98" s="65" t="s">
        <v>439</v>
      </c>
      <c r="D98" s="65"/>
    </row>
    <row r="99" spans="1:4" ht="16.5" x14ac:dyDescent="0.25">
      <c r="A99" s="65" t="s">
        <v>440</v>
      </c>
      <c r="D99" s="65"/>
    </row>
    <row r="100" spans="1:4" ht="16.5" x14ac:dyDescent="0.25">
      <c r="A100" s="65" t="s">
        <v>441</v>
      </c>
      <c r="D100" s="65"/>
    </row>
    <row r="101" spans="1:4" ht="16.5" x14ac:dyDescent="0.25">
      <c r="A101" s="65" t="s">
        <v>442</v>
      </c>
      <c r="D101" s="65"/>
    </row>
    <row r="102" spans="1:4" ht="16.5" x14ac:dyDescent="0.25">
      <c r="A102" s="65" t="s">
        <v>443</v>
      </c>
      <c r="D102" s="65"/>
    </row>
    <row r="103" spans="1:4" ht="16.5" x14ac:dyDescent="0.25">
      <c r="A103" s="65" t="s">
        <v>444</v>
      </c>
      <c r="D103" s="65"/>
    </row>
    <row r="104" spans="1:4" ht="16.5" x14ac:dyDescent="0.25">
      <c r="A104" s="65" t="s">
        <v>445</v>
      </c>
      <c r="D104" s="65"/>
    </row>
    <row r="105" spans="1:4" ht="16.5" x14ac:dyDescent="0.25">
      <c r="A105" s="65" t="s">
        <v>446</v>
      </c>
      <c r="D105" s="65"/>
    </row>
    <row r="106" spans="1:4" ht="16.5" x14ac:dyDescent="0.25">
      <c r="A106" s="65" t="s">
        <v>447</v>
      </c>
      <c r="D106" s="65"/>
    </row>
    <row r="107" spans="1:4" ht="16.5" x14ac:dyDescent="0.25">
      <c r="A107" s="65" t="s">
        <v>448</v>
      </c>
      <c r="D107" s="65"/>
    </row>
    <row r="108" spans="1:4" ht="16.5" x14ac:dyDescent="0.25">
      <c r="A108" s="65" t="s">
        <v>449</v>
      </c>
      <c r="D108" s="65"/>
    </row>
    <row r="109" spans="1:4" ht="16.5" x14ac:dyDescent="0.25">
      <c r="A109" s="65" t="s">
        <v>450</v>
      </c>
      <c r="D109" s="65"/>
    </row>
    <row r="110" spans="1:4" ht="16.5" x14ac:dyDescent="0.25">
      <c r="A110" s="65" t="s">
        <v>451</v>
      </c>
      <c r="D110" s="65"/>
    </row>
    <row r="111" spans="1:4" ht="16.5" x14ac:dyDescent="0.25">
      <c r="A111" s="65" t="s">
        <v>452</v>
      </c>
      <c r="D111" s="65"/>
    </row>
    <row r="112" spans="1:4" ht="16.5" x14ac:dyDescent="0.25">
      <c r="A112" s="65" t="s">
        <v>453</v>
      </c>
      <c r="D112" s="65"/>
    </row>
    <row r="113" spans="1:4" ht="16.5" x14ac:dyDescent="0.25">
      <c r="A113" s="65" t="s">
        <v>454</v>
      </c>
      <c r="D113" s="65"/>
    </row>
    <row r="114" spans="1:4" ht="16.5" x14ac:dyDescent="0.25">
      <c r="A114" s="65" t="s">
        <v>455</v>
      </c>
      <c r="D114" s="65"/>
    </row>
    <row r="115" spans="1:4" ht="16.5" x14ac:dyDescent="0.25">
      <c r="A115" s="65" t="s">
        <v>456</v>
      </c>
      <c r="D115" s="65"/>
    </row>
    <row r="116" spans="1:4" ht="16.5" x14ac:dyDescent="0.25">
      <c r="A116" s="65" t="s">
        <v>457</v>
      </c>
      <c r="D116" s="65"/>
    </row>
    <row r="117" spans="1:4" ht="16.5" x14ac:dyDescent="0.25">
      <c r="A117" s="65" t="s">
        <v>458</v>
      </c>
      <c r="D117" s="65"/>
    </row>
    <row r="118" spans="1:4" ht="16.5" x14ac:dyDescent="0.25">
      <c r="A118" s="65" t="s">
        <v>459</v>
      </c>
      <c r="D118" s="65"/>
    </row>
    <row r="119" spans="1:4" ht="16.5" x14ac:dyDescent="0.25">
      <c r="A119" s="65" t="s">
        <v>460</v>
      </c>
      <c r="D119" s="65"/>
    </row>
    <row r="120" spans="1:4" ht="16.5" x14ac:dyDescent="0.25">
      <c r="A120" s="65" t="s">
        <v>461</v>
      </c>
      <c r="D120" s="65"/>
    </row>
    <row r="121" spans="1:4" ht="16.5" x14ac:dyDescent="0.25">
      <c r="A121" s="65" t="s">
        <v>462</v>
      </c>
      <c r="D121" s="65"/>
    </row>
    <row r="122" spans="1:4" ht="16.5" x14ac:dyDescent="0.25">
      <c r="A122" s="65" t="s">
        <v>463</v>
      </c>
      <c r="D122" s="65"/>
    </row>
    <row r="123" spans="1:4" ht="16.5" x14ac:dyDescent="0.25">
      <c r="A123" s="65" t="s">
        <v>464</v>
      </c>
      <c r="D123" s="65"/>
    </row>
    <row r="124" spans="1:4" ht="16.5" x14ac:dyDescent="0.25">
      <c r="A124" s="65" t="s">
        <v>359</v>
      </c>
      <c r="D124" s="65"/>
    </row>
    <row r="125" spans="1:4" ht="16.5" x14ac:dyDescent="0.25">
      <c r="A125" s="65" t="s">
        <v>358</v>
      </c>
      <c r="D125" s="65"/>
    </row>
    <row r="126" spans="1:4" ht="16.5" x14ac:dyDescent="0.25">
      <c r="A126" s="65" t="s">
        <v>357</v>
      </c>
      <c r="D126" s="65"/>
    </row>
    <row r="127" spans="1:4" ht="16.5" x14ac:dyDescent="0.25">
      <c r="A127" s="65" t="s">
        <v>356</v>
      </c>
      <c r="D127" s="65"/>
    </row>
    <row r="128" spans="1:4" ht="16.5" x14ac:dyDescent="0.25">
      <c r="A128" s="65" t="s">
        <v>465</v>
      </c>
      <c r="D128" s="65"/>
    </row>
    <row r="129" spans="1:4" ht="16.5" x14ac:dyDescent="0.25">
      <c r="A129" s="65" t="s">
        <v>355</v>
      </c>
      <c r="D129" s="65"/>
    </row>
    <row r="130" spans="1:4" ht="16.5" x14ac:dyDescent="0.25">
      <c r="A130" s="65" t="s">
        <v>354</v>
      </c>
      <c r="D130" s="65"/>
    </row>
    <row r="131" spans="1:4" ht="16.5" x14ac:dyDescent="0.25">
      <c r="A131" s="65" t="s">
        <v>353</v>
      </c>
      <c r="D131" s="65"/>
    </row>
    <row r="132" spans="1:4" ht="16.5" x14ac:dyDescent="0.25">
      <c r="A132" s="65" t="s">
        <v>466</v>
      </c>
      <c r="D132" s="65"/>
    </row>
    <row r="133" spans="1:4" ht="16.5" x14ac:dyDescent="0.25">
      <c r="A133" s="65" t="s">
        <v>467</v>
      </c>
      <c r="D133" s="65"/>
    </row>
    <row r="134" spans="1:4" ht="16.5" x14ac:dyDescent="0.25">
      <c r="A134" s="65" t="s">
        <v>352</v>
      </c>
      <c r="D134" s="65"/>
    </row>
    <row r="135" spans="1:4" ht="16.5" x14ac:dyDescent="0.25">
      <c r="A135" s="65" t="s">
        <v>351</v>
      </c>
      <c r="D135" s="65"/>
    </row>
    <row r="136" spans="1:4" ht="16.5" x14ac:dyDescent="0.25">
      <c r="A136" s="65" t="s">
        <v>468</v>
      </c>
      <c r="D136" s="65"/>
    </row>
    <row r="137" spans="1:4" ht="16.5" x14ac:dyDescent="0.25">
      <c r="A137" s="65" t="s">
        <v>350</v>
      </c>
      <c r="D137" s="65"/>
    </row>
    <row r="138" spans="1:4" ht="16.5" x14ac:dyDescent="0.25">
      <c r="A138" s="65" t="s">
        <v>68</v>
      </c>
      <c r="D138" s="65"/>
    </row>
    <row r="139" spans="1:4" ht="16.5" x14ac:dyDescent="0.25">
      <c r="A139" s="65" t="s">
        <v>469</v>
      </c>
      <c r="D139" s="65"/>
    </row>
    <row r="140" spans="1:4" ht="16.5" x14ac:dyDescent="0.25">
      <c r="A140" s="65" t="s">
        <v>349</v>
      </c>
      <c r="D140" s="65"/>
    </row>
    <row r="141" spans="1:4" ht="16.5" x14ac:dyDescent="0.25">
      <c r="A141" s="65" t="s">
        <v>348</v>
      </c>
      <c r="D141" s="65"/>
    </row>
    <row r="142" spans="1:4" ht="16.5" x14ac:dyDescent="0.25">
      <c r="A142" s="65" t="s">
        <v>347</v>
      </c>
      <c r="D142" s="65"/>
    </row>
    <row r="143" spans="1:4" ht="16.5" x14ac:dyDescent="0.25">
      <c r="A143" s="65" t="s">
        <v>470</v>
      </c>
      <c r="D143" s="65"/>
    </row>
    <row r="144" spans="1:4" ht="16.5" x14ac:dyDescent="0.25">
      <c r="A144" s="65" t="s">
        <v>346</v>
      </c>
      <c r="D144" s="65"/>
    </row>
    <row r="145" spans="1:4" ht="16.5" x14ac:dyDescent="0.25">
      <c r="A145" s="65" t="s">
        <v>345</v>
      </c>
      <c r="D145" s="65"/>
    </row>
    <row r="146" spans="1:4" ht="16.5" x14ac:dyDescent="0.25">
      <c r="A146" s="65" t="s">
        <v>344</v>
      </c>
      <c r="D146" s="65"/>
    </row>
    <row r="147" spans="1:4" ht="16.5" x14ac:dyDescent="0.25">
      <c r="A147" s="65" t="s">
        <v>343</v>
      </c>
      <c r="D147" s="65"/>
    </row>
    <row r="148" spans="1:4" ht="16.5" x14ac:dyDescent="0.25">
      <c r="A148" s="65" t="s">
        <v>342</v>
      </c>
      <c r="D148" s="65"/>
    </row>
    <row r="149" spans="1:4" ht="16.5" x14ac:dyDescent="0.25">
      <c r="A149" s="65" t="s">
        <v>341</v>
      </c>
      <c r="D149" s="65"/>
    </row>
    <row r="150" spans="1:4" ht="16.5" x14ac:dyDescent="0.25">
      <c r="A150" s="65" t="s">
        <v>340</v>
      </c>
      <c r="D150" s="65"/>
    </row>
    <row r="151" spans="1:4" ht="16.5" x14ac:dyDescent="0.25">
      <c r="A151" s="65" t="s">
        <v>471</v>
      </c>
      <c r="D151" s="65"/>
    </row>
    <row r="152" spans="1:4" ht="16.5" x14ac:dyDescent="0.25">
      <c r="A152" s="65" t="s">
        <v>472</v>
      </c>
      <c r="D152" s="65"/>
    </row>
    <row r="153" spans="1:4" ht="16.5" x14ac:dyDescent="0.25">
      <c r="A153" s="65" t="s">
        <v>339</v>
      </c>
      <c r="D153" s="65"/>
    </row>
    <row r="154" spans="1:4" ht="16.5" x14ac:dyDescent="0.25">
      <c r="A154" s="65" t="s">
        <v>338</v>
      </c>
      <c r="D154" s="65"/>
    </row>
    <row r="155" spans="1:4" ht="16.5" x14ac:dyDescent="0.25">
      <c r="A155" s="65" t="s">
        <v>337</v>
      </c>
      <c r="D155" s="65"/>
    </row>
    <row r="156" spans="1:4" ht="16.5" x14ac:dyDescent="0.25">
      <c r="A156" s="65" t="s">
        <v>473</v>
      </c>
      <c r="D156" s="65"/>
    </row>
    <row r="157" spans="1:4" ht="16.5" x14ac:dyDescent="0.25">
      <c r="A157" s="65" t="s">
        <v>336</v>
      </c>
      <c r="D157" s="65"/>
    </row>
    <row r="158" spans="1:4" ht="16.5" x14ac:dyDescent="0.25">
      <c r="A158" s="65" t="s">
        <v>474</v>
      </c>
      <c r="D158" s="65"/>
    </row>
    <row r="159" spans="1:4" ht="16.5" x14ac:dyDescent="0.25">
      <c r="A159" s="43"/>
      <c r="D159" s="65"/>
    </row>
    <row r="160" spans="1:4" x14ac:dyDescent="0.25">
      <c r="D160" s="66"/>
    </row>
    <row r="161" spans="4:4" x14ac:dyDescent="0.25">
      <c r="D161" s="66"/>
    </row>
    <row r="162" spans="4:4" ht="16.5" x14ac:dyDescent="0.25">
      <c r="D162" s="65"/>
    </row>
    <row r="163" spans="4:4" x14ac:dyDescent="0.25">
      <c r="D163" s="66"/>
    </row>
    <row r="164" spans="4:4" ht="16.5" x14ac:dyDescent="0.25">
      <c r="D164" s="65"/>
    </row>
    <row r="165" spans="4:4" x14ac:dyDescent="0.25">
      <c r="D165" s="66"/>
    </row>
    <row r="166" spans="4:4" ht="16.5" x14ac:dyDescent="0.25">
      <c r="D166" s="65"/>
    </row>
    <row r="167" spans="4:4" x14ac:dyDescent="0.25">
      <c r="D167" s="66"/>
    </row>
    <row r="168" spans="4:4" ht="16.5" x14ac:dyDescent="0.25">
      <c r="D168" s="65"/>
    </row>
    <row r="169" spans="4:4" x14ac:dyDescent="0.25">
      <c r="D169" s="66"/>
    </row>
    <row r="170" spans="4:4" x14ac:dyDescent="0.25">
      <c r="D170" s="66"/>
    </row>
    <row r="171" spans="4:4" ht="16.5" x14ac:dyDescent="0.25">
      <c r="D171" s="65"/>
    </row>
    <row r="172" spans="4:4" x14ac:dyDescent="0.25">
      <c r="D172" s="66"/>
    </row>
    <row r="173" spans="4:4" ht="16.5" x14ac:dyDescent="0.25">
      <c r="D173" s="65"/>
    </row>
    <row r="174" spans="4:4" x14ac:dyDescent="0.25">
      <c r="D174" s="66"/>
    </row>
    <row r="175" spans="4:4" ht="16.5" x14ac:dyDescent="0.25">
      <c r="D175" s="65"/>
    </row>
    <row r="176" spans="4:4" x14ac:dyDescent="0.25">
      <c r="D176" s="66"/>
    </row>
    <row r="177" spans="4:4" ht="16.5" x14ac:dyDescent="0.25">
      <c r="D177" s="65"/>
    </row>
    <row r="178" spans="4:4" x14ac:dyDescent="0.25">
      <c r="D178" s="66"/>
    </row>
    <row r="179" spans="4:4" ht="16.5" x14ac:dyDescent="0.25">
      <c r="D179" s="65"/>
    </row>
    <row r="180" spans="4:4" x14ac:dyDescent="0.25">
      <c r="D180" s="66"/>
    </row>
    <row r="182" spans="4:4" x14ac:dyDescent="0.25">
      <c r="D182" s="66"/>
    </row>
    <row r="183" spans="4:4" ht="16.5" x14ac:dyDescent="0.25">
      <c r="D183" s="65"/>
    </row>
    <row r="184" spans="4:4" ht="16.5" x14ac:dyDescent="0.25">
      <c r="D184" s="65"/>
    </row>
    <row r="185" spans="4:4" x14ac:dyDescent="0.25">
      <c r="D185" s="66"/>
    </row>
    <row r="186" spans="4:4" ht="16.5" x14ac:dyDescent="0.25">
      <c r="D186" s="65"/>
    </row>
    <row r="187" spans="4:4" x14ac:dyDescent="0.25">
      <c r="D187" s="66"/>
    </row>
    <row r="188" spans="4:4" ht="16.5" x14ac:dyDescent="0.25">
      <c r="D188" s="65"/>
    </row>
    <row r="189" spans="4:4" x14ac:dyDescent="0.25">
      <c r="D189" s="66"/>
    </row>
    <row r="190" spans="4:4" ht="16.5" x14ac:dyDescent="0.25">
      <c r="D190" s="65"/>
    </row>
    <row r="191" spans="4:4" x14ac:dyDescent="0.25">
      <c r="D191" s="66"/>
    </row>
    <row r="192" spans="4:4" ht="16.5" x14ac:dyDescent="0.25">
      <c r="D192" s="65"/>
    </row>
    <row r="193" spans="4:4" x14ac:dyDescent="0.25">
      <c r="D193" s="66"/>
    </row>
    <row r="194" spans="4:4" ht="16.5" x14ac:dyDescent="0.25">
      <c r="D194" s="65"/>
    </row>
    <row r="195" spans="4:4" x14ac:dyDescent="0.25">
      <c r="D195" s="66"/>
    </row>
    <row r="196" spans="4:4" ht="16.5" x14ac:dyDescent="0.25">
      <c r="D196" s="65"/>
    </row>
    <row r="197" spans="4:4" x14ac:dyDescent="0.25">
      <c r="D197" s="66"/>
    </row>
    <row r="198" spans="4:4" ht="16.5" x14ac:dyDescent="0.25">
      <c r="D198" s="65"/>
    </row>
    <row r="199" spans="4:4" x14ac:dyDescent="0.25">
      <c r="D199" s="66"/>
    </row>
    <row r="200" spans="4:4" ht="16.5" x14ac:dyDescent="0.25">
      <c r="D200" s="65"/>
    </row>
    <row r="201" spans="4:4" x14ac:dyDescent="0.25">
      <c r="D201" s="66"/>
    </row>
    <row r="202" spans="4:4" ht="16.5" x14ac:dyDescent="0.25">
      <c r="D202" s="65"/>
    </row>
    <row r="203" spans="4:4" x14ac:dyDescent="0.25">
      <c r="D203" s="66"/>
    </row>
    <row r="204" spans="4:4" ht="16.5" x14ac:dyDescent="0.25">
      <c r="D204" s="65"/>
    </row>
    <row r="205" spans="4:4" x14ac:dyDescent="0.25">
      <c r="D205" s="66"/>
    </row>
    <row r="206" spans="4:4" ht="16.5" x14ac:dyDescent="0.25">
      <c r="D206" s="65"/>
    </row>
    <row r="207" spans="4:4" x14ac:dyDescent="0.25">
      <c r="D207" s="66"/>
    </row>
    <row r="208" spans="4:4" ht="16.5" x14ac:dyDescent="0.25">
      <c r="D208" s="65"/>
    </row>
    <row r="209" spans="4:4" x14ac:dyDescent="0.25">
      <c r="D209" s="66"/>
    </row>
    <row r="210" spans="4:4" ht="16.5" x14ac:dyDescent="0.25">
      <c r="D210" s="65"/>
    </row>
    <row r="212" spans="4:4" x14ac:dyDescent="0.25">
      <c r="D212" s="66"/>
    </row>
    <row r="213" spans="4:4" ht="16.5" x14ac:dyDescent="0.25">
      <c r="D213" s="65"/>
    </row>
    <row r="214" spans="4:4" x14ac:dyDescent="0.25">
      <c r="D214" s="66"/>
    </row>
    <row r="215" spans="4:4" ht="16.5" x14ac:dyDescent="0.25">
      <c r="D215" s="65"/>
    </row>
    <row r="216" spans="4:4" x14ac:dyDescent="0.25">
      <c r="D216" s="66"/>
    </row>
    <row r="217" spans="4:4" ht="16.5" x14ac:dyDescent="0.25">
      <c r="D217" s="65"/>
    </row>
    <row r="218" spans="4:4" x14ac:dyDescent="0.25">
      <c r="D218" s="66"/>
    </row>
    <row r="219" spans="4:4" ht="16.5" x14ac:dyDescent="0.25">
      <c r="D219" s="65"/>
    </row>
    <row r="220" spans="4:4" x14ac:dyDescent="0.25">
      <c r="D220" s="66"/>
    </row>
    <row r="221" spans="4:4" ht="16.5" x14ac:dyDescent="0.25">
      <c r="D221" s="65"/>
    </row>
    <row r="222" spans="4:4" x14ac:dyDescent="0.25">
      <c r="D222" s="66"/>
    </row>
    <row r="223" spans="4:4" ht="16.5" x14ac:dyDescent="0.25">
      <c r="D223" s="65"/>
    </row>
    <row r="224" spans="4:4" x14ac:dyDescent="0.25">
      <c r="D224" s="66"/>
    </row>
    <row r="225" spans="4:4" ht="16.5" x14ac:dyDescent="0.25">
      <c r="D225" s="65"/>
    </row>
    <row r="226" spans="4:4" x14ac:dyDescent="0.25">
      <c r="D226" s="66"/>
    </row>
    <row r="227" spans="4:4" ht="16.5" x14ac:dyDescent="0.25">
      <c r="D227" s="65"/>
    </row>
    <row r="228" spans="4:4" x14ac:dyDescent="0.25">
      <c r="D228" s="66"/>
    </row>
    <row r="229" spans="4:4" ht="16.5" x14ac:dyDescent="0.25">
      <c r="D229" s="65"/>
    </row>
    <row r="230" spans="4:4" x14ac:dyDescent="0.25">
      <c r="D230" s="66"/>
    </row>
    <row r="231" spans="4:4" ht="16.5" x14ac:dyDescent="0.25">
      <c r="D231" s="65"/>
    </row>
    <row r="232" spans="4:4" x14ac:dyDescent="0.25">
      <c r="D232" s="66"/>
    </row>
    <row r="233" spans="4:4" ht="16.5" x14ac:dyDescent="0.25">
      <c r="D233" s="65"/>
    </row>
    <row r="234" spans="4:4" x14ac:dyDescent="0.25">
      <c r="D234" s="66"/>
    </row>
    <row r="235" spans="4:4" ht="16.5" x14ac:dyDescent="0.25">
      <c r="D235" s="65"/>
    </row>
    <row r="236" spans="4:4" x14ac:dyDescent="0.25">
      <c r="D236" s="66"/>
    </row>
    <row r="237" spans="4:4" ht="16.5" x14ac:dyDescent="0.25">
      <c r="D237" s="65"/>
    </row>
    <row r="238" spans="4:4" x14ac:dyDescent="0.25">
      <c r="D238" s="66"/>
    </row>
    <row r="239" spans="4:4" ht="16.5" x14ac:dyDescent="0.25">
      <c r="D239" s="65"/>
    </row>
    <row r="240" spans="4:4" x14ac:dyDescent="0.25">
      <c r="D240" s="66"/>
    </row>
    <row r="241" spans="4:4" ht="16.5" x14ac:dyDescent="0.25">
      <c r="D241" s="65"/>
    </row>
    <row r="243" spans="4:4" x14ac:dyDescent="0.25">
      <c r="D243" s="66"/>
    </row>
    <row r="244" spans="4:4" ht="16.5" x14ac:dyDescent="0.25">
      <c r="D244" s="65"/>
    </row>
    <row r="245" spans="4:4" x14ac:dyDescent="0.25">
      <c r="D245" s="66"/>
    </row>
    <row r="246" spans="4:4" ht="16.5" x14ac:dyDescent="0.25">
      <c r="D246" s="65"/>
    </row>
    <row r="247" spans="4:4" x14ac:dyDescent="0.25">
      <c r="D247" s="66"/>
    </row>
    <row r="248" spans="4:4" ht="16.5" x14ac:dyDescent="0.25">
      <c r="D248" s="65"/>
    </row>
    <row r="249" spans="4:4" x14ac:dyDescent="0.25">
      <c r="D249" s="66"/>
    </row>
    <row r="250" spans="4:4" ht="16.5" x14ac:dyDescent="0.25">
      <c r="D250" s="65"/>
    </row>
    <row r="251" spans="4:4" x14ac:dyDescent="0.25">
      <c r="D251" s="66"/>
    </row>
    <row r="252" spans="4:4" ht="16.5" x14ac:dyDescent="0.25">
      <c r="D252" s="65"/>
    </row>
    <row r="253" spans="4:4" x14ac:dyDescent="0.25">
      <c r="D253" s="66"/>
    </row>
    <row r="254" spans="4:4" x14ac:dyDescent="0.25">
      <c r="D254" s="66"/>
    </row>
    <row r="255" spans="4:4" ht="16.5" x14ac:dyDescent="0.25">
      <c r="D255" s="65"/>
    </row>
    <row r="256" spans="4:4" x14ac:dyDescent="0.25">
      <c r="D256" s="66"/>
    </row>
    <row r="257" spans="4:4" ht="16.5" x14ac:dyDescent="0.25">
      <c r="D257" s="65"/>
    </row>
    <row r="258" spans="4:4" x14ac:dyDescent="0.25">
      <c r="D258" s="66"/>
    </row>
    <row r="259" spans="4:4" ht="16.5" x14ac:dyDescent="0.25">
      <c r="D259" s="65"/>
    </row>
    <row r="260" spans="4:4" x14ac:dyDescent="0.25">
      <c r="D260" s="66"/>
    </row>
    <row r="261" spans="4:4" ht="16.5" x14ac:dyDescent="0.25">
      <c r="D261" s="65"/>
    </row>
    <row r="262" spans="4:4" x14ac:dyDescent="0.25">
      <c r="D262" s="66"/>
    </row>
    <row r="263" spans="4:4" ht="16.5" x14ac:dyDescent="0.25">
      <c r="D263" s="65"/>
    </row>
    <row r="264" spans="4:4" x14ac:dyDescent="0.25">
      <c r="D264" s="66"/>
    </row>
    <row r="265" spans="4:4" ht="16.5" x14ac:dyDescent="0.25">
      <c r="D265" s="65"/>
    </row>
    <row r="266" spans="4:4" x14ac:dyDescent="0.25">
      <c r="D266" s="66"/>
    </row>
    <row r="267" spans="4:4" ht="16.5" x14ac:dyDescent="0.25">
      <c r="D267" s="65"/>
    </row>
    <row r="268" spans="4:4" x14ac:dyDescent="0.25">
      <c r="D268" s="66"/>
    </row>
    <row r="269" spans="4:4" ht="16.5" x14ac:dyDescent="0.25">
      <c r="D269" s="65"/>
    </row>
    <row r="270" spans="4:4" x14ac:dyDescent="0.25">
      <c r="D270" s="66"/>
    </row>
    <row r="271" spans="4:4" ht="16.5" x14ac:dyDescent="0.25">
      <c r="D271" s="65"/>
    </row>
    <row r="272" spans="4:4" x14ac:dyDescent="0.25">
      <c r="D272" s="66"/>
    </row>
    <row r="274" spans="4:4" x14ac:dyDescent="0.25">
      <c r="D274" s="66"/>
    </row>
    <row r="275" spans="4:4" x14ac:dyDescent="0.25">
      <c r="D275" s="66"/>
    </row>
    <row r="276" spans="4:4" ht="16.5" x14ac:dyDescent="0.25">
      <c r="D276" s="65"/>
    </row>
    <row r="277" spans="4:4" x14ac:dyDescent="0.25">
      <c r="D277" s="66"/>
    </row>
    <row r="278" spans="4:4" ht="16.5" x14ac:dyDescent="0.25">
      <c r="D278" s="65"/>
    </row>
    <row r="279" spans="4:4" x14ac:dyDescent="0.25">
      <c r="D279" s="66"/>
    </row>
    <row r="280" spans="4:4" ht="16.5" x14ac:dyDescent="0.25">
      <c r="D280" s="65"/>
    </row>
    <row r="281" spans="4:4" x14ac:dyDescent="0.25">
      <c r="D281" s="66"/>
    </row>
    <row r="282" spans="4:4" ht="16.5" x14ac:dyDescent="0.25">
      <c r="D282" s="65"/>
    </row>
    <row r="283" spans="4:4" x14ac:dyDescent="0.25">
      <c r="D283" s="66"/>
    </row>
    <row r="284" spans="4:4" ht="16.5" x14ac:dyDescent="0.25">
      <c r="D284" s="65"/>
    </row>
    <row r="285" spans="4:4" x14ac:dyDescent="0.25">
      <c r="D285" s="66"/>
    </row>
    <row r="286" spans="4:4" ht="16.5" x14ac:dyDescent="0.25">
      <c r="D286" s="65"/>
    </row>
    <row r="287" spans="4:4" x14ac:dyDescent="0.25">
      <c r="D287" s="66"/>
    </row>
    <row r="288" spans="4:4" ht="16.5" x14ac:dyDescent="0.25">
      <c r="D288" s="65"/>
    </row>
    <row r="289" spans="4:4" x14ac:dyDescent="0.25">
      <c r="D289" s="66"/>
    </row>
    <row r="290" spans="4:4" ht="16.5" x14ac:dyDescent="0.25">
      <c r="D290" s="65"/>
    </row>
    <row r="291" spans="4:4" x14ac:dyDescent="0.25">
      <c r="D291" s="66"/>
    </row>
    <row r="292" spans="4:4" ht="16.5" x14ac:dyDescent="0.25">
      <c r="D292" s="65"/>
    </row>
    <row r="293" spans="4:4" x14ac:dyDescent="0.25">
      <c r="D293" s="66"/>
    </row>
    <row r="294" spans="4:4" ht="16.5" x14ac:dyDescent="0.25">
      <c r="D294" s="65"/>
    </row>
    <row r="295" spans="4:4" x14ac:dyDescent="0.25">
      <c r="D295" s="66"/>
    </row>
    <row r="296" spans="4:4" ht="16.5" x14ac:dyDescent="0.25">
      <c r="D296" s="65"/>
    </row>
    <row r="297" spans="4:4" x14ac:dyDescent="0.25">
      <c r="D297" s="66"/>
    </row>
    <row r="298" spans="4:4" ht="16.5" x14ac:dyDescent="0.25">
      <c r="D298" s="65"/>
    </row>
    <row r="299" spans="4:4" x14ac:dyDescent="0.25">
      <c r="D299" s="66"/>
    </row>
    <row r="300" spans="4:4" ht="16.5" x14ac:dyDescent="0.25">
      <c r="D300" s="65"/>
    </row>
    <row r="301" spans="4:4" x14ac:dyDescent="0.25">
      <c r="D301" s="66"/>
    </row>
    <row r="303" spans="4:4" x14ac:dyDescent="0.25">
      <c r="D303" s="66"/>
    </row>
    <row r="304" spans="4:4" ht="16.5" x14ac:dyDescent="0.25">
      <c r="D304" s="65"/>
    </row>
    <row r="305" spans="4:4" x14ac:dyDescent="0.25">
      <c r="D305" s="66"/>
    </row>
    <row r="306" spans="4:4" ht="16.5" x14ac:dyDescent="0.25">
      <c r="D306" s="65"/>
    </row>
    <row r="307" spans="4:4" x14ac:dyDescent="0.25">
      <c r="D307" s="66"/>
    </row>
    <row r="308" spans="4:4" ht="16.5" x14ac:dyDescent="0.25">
      <c r="D308" s="65"/>
    </row>
    <row r="309" spans="4:4" x14ac:dyDescent="0.25">
      <c r="D309" s="66"/>
    </row>
    <row r="310" spans="4:4" ht="16.5" x14ac:dyDescent="0.25">
      <c r="D310" s="65"/>
    </row>
    <row r="311" spans="4:4" x14ac:dyDescent="0.25">
      <c r="D311" s="66"/>
    </row>
    <row r="312" spans="4:4" ht="16.5" x14ac:dyDescent="0.25">
      <c r="D312" s="65"/>
    </row>
    <row r="313" spans="4:4" x14ac:dyDescent="0.25">
      <c r="D313" s="66"/>
    </row>
    <row r="314" spans="4:4" ht="16.5" x14ac:dyDescent="0.25">
      <c r="D314" s="65"/>
    </row>
    <row r="315" spans="4:4" x14ac:dyDescent="0.25">
      <c r="D315" s="66"/>
    </row>
    <row r="316" spans="4:4" ht="16.5" x14ac:dyDescent="0.25">
      <c r="D316" s="65"/>
    </row>
    <row r="317" spans="4:4" x14ac:dyDescent="0.25">
      <c r="D317" s="66"/>
    </row>
    <row r="318" spans="4:4" ht="16.5" x14ac:dyDescent="0.25">
      <c r="D318" s="65"/>
    </row>
    <row r="319" spans="4:4" x14ac:dyDescent="0.25">
      <c r="D319" s="66"/>
    </row>
    <row r="320" spans="4:4" ht="16.5" x14ac:dyDescent="0.25">
      <c r="D320" s="65"/>
    </row>
    <row r="321" spans="4:4" x14ac:dyDescent="0.25">
      <c r="D321" s="66"/>
    </row>
    <row r="322" spans="4:4" ht="16.5" x14ac:dyDescent="0.25">
      <c r="D322" s="65"/>
    </row>
    <row r="323" spans="4:4" x14ac:dyDescent="0.25">
      <c r="D323" s="66"/>
    </row>
    <row r="324" spans="4:4" ht="16.5" x14ac:dyDescent="0.25">
      <c r="D324" s="65"/>
    </row>
    <row r="325" spans="4:4" x14ac:dyDescent="0.25">
      <c r="D325" s="66"/>
    </row>
    <row r="326" spans="4:4" ht="16.5" x14ac:dyDescent="0.25">
      <c r="D326" s="65"/>
    </row>
    <row r="327" spans="4:4" x14ac:dyDescent="0.25">
      <c r="D327" s="66"/>
    </row>
    <row r="328" spans="4:4" ht="16.5" x14ac:dyDescent="0.25">
      <c r="D328" s="65"/>
    </row>
    <row r="329" spans="4:4" x14ac:dyDescent="0.25">
      <c r="D329" s="66"/>
    </row>
    <row r="330" spans="4:4" ht="16.5" x14ac:dyDescent="0.25">
      <c r="D330" s="65"/>
    </row>
    <row r="331" spans="4:4" x14ac:dyDescent="0.25">
      <c r="D331" s="66"/>
    </row>
    <row r="333" spans="4:4" x14ac:dyDescent="0.25">
      <c r="D333" s="66"/>
    </row>
    <row r="334" spans="4:4" ht="16.5" x14ac:dyDescent="0.25">
      <c r="D334" s="65"/>
    </row>
    <row r="335" spans="4:4" x14ac:dyDescent="0.25">
      <c r="D335" s="66"/>
    </row>
    <row r="336" spans="4:4" ht="16.5" x14ac:dyDescent="0.25">
      <c r="D336" s="65"/>
    </row>
    <row r="337" spans="4:4" x14ac:dyDescent="0.25">
      <c r="D337" s="66"/>
    </row>
    <row r="338" spans="4:4" ht="16.5" x14ac:dyDescent="0.25">
      <c r="D338" s="65"/>
    </row>
    <row r="339" spans="4:4" x14ac:dyDescent="0.25">
      <c r="D339" s="66"/>
    </row>
    <row r="340" spans="4:4" ht="16.5" x14ac:dyDescent="0.25">
      <c r="D340" s="65"/>
    </row>
    <row r="341" spans="4:4" x14ac:dyDescent="0.25">
      <c r="D341" s="66"/>
    </row>
    <row r="342" spans="4:4" ht="16.5" x14ac:dyDescent="0.25">
      <c r="D342" s="65"/>
    </row>
    <row r="343" spans="4:4" x14ac:dyDescent="0.25">
      <c r="D343" s="66"/>
    </row>
    <row r="344" spans="4:4" ht="16.5" x14ac:dyDescent="0.25">
      <c r="D344" s="65"/>
    </row>
    <row r="345" spans="4:4" x14ac:dyDescent="0.25">
      <c r="D345" s="66"/>
    </row>
    <row r="346" spans="4:4" ht="16.5" x14ac:dyDescent="0.25">
      <c r="D346" s="65"/>
    </row>
    <row r="347" spans="4:4" x14ac:dyDescent="0.25">
      <c r="D347" s="66"/>
    </row>
    <row r="348" spans="4:4" ht="16.5" x14ac:dyDescent="0.25">
      <c r="D348" s="65"/>
    </row>
    <row r="349" spans="4:4" x14ac:dyDescent="0.25">
      <c r="D349" s="66"/>
    </row>
    <row r="350" spans="4:4" ht="16.5" x14ac:dyDescent="0.25">
      <c r="D350" s="65"/>
    </row>
    <row r="351" spans="4:4" x14ac:dyDescent="0.25">
      <c r="D351" s="66"/>
    </row>
    <row r="352" spans="4:4" ht="16.5" x14ac:dyDescent="0.25">
      <c r="D352" s="65"/>
    </row>
    <row r="353" spans="4:4" x14ac:dyDescent="0.25">
      <c r="D353" s="66"/>
    </row>
    <row r="354" spans="4:4" ht="16.5" x14ac:dyDescent="0.25">
      <c r="D354" s="65"/>
    </row>
    <row r="355" spans="4:4" x14ac:dyDescent="0.25">
      <c r="D355" s="66"/>
    </row>
    <row r="356" spans="4:4" ht="16.5" x14ac:dyDescent="0.25">
      <c r="D356" s="65"/>
    </row>
    <row r="357" spans="4:4" x14ac:dyDescent="0.25">
      <c r="D357" s="66"/>
    </row>
    <row r="358" spans="4:4" ht="16.5" x14ac:dyDescent="0.25">
      <c r="D358" s="65"/>
    </row>
    <row r="359" spans="4:4" x14ac:dyDescent="0.25">
      <c r="D359" s="66"/>
    </row>
    <row r="360" spans="4:4" ht="16.5" x14ac:dyDescent="0.25">
      <c r="D360" s="65"/>
    </row>
    <row r="361" spans="4:4" x14ac:dyDescent="0.25">
      <c r="D361" s="66"/>
    </row>
    <row r="362" spans="4:4" ht="16.5" x14ac:dyDescent="0.25">
      <c r="D362" s="65"/>
    </row>
    <row r="363" spans="4:4" x14ac:dyDescent="0.25">
      <c r="D363" s="66"/>
    </row>
    <row r="364" spans="4:4" ht="16.5" x14ac:dyDescent="0.25">
      <c r="D364" s="65"/>
    </row>
    <row r="365" spans="4:4" x14ac:dyDescent="0.25">
      <c r="D365" s="66"/>
    </row>
    <row r="366" spans="4:4" ht="16.5" x14ac:dyDescent="0.25">
      <c r="D366" s="65"/>
    </row>
    <row r="367" spans="4:4" x14ac:dyDescent="0.25">
      <c r="D367" s="66"/>
    </row>
    <row r="368" spans="4:4" ht="16.5" x14ac:dyDescent="0.25">
      <c r="D368" s="65"/>
    </row>
    <row r="369" spans="4:4" x14ac:dyDescent="0.25">
      <c r="D369" s="66"/>
    </row>
    <row r="370" spans="4:4" ht="16.5" x14ac:dyDescent="0.25">
      <c r="D370" s="65"/>
    </row>
    <row r="371" spans="4:4" x14ac:dyDescent="0.25">
      <c r="D371" s="66"/>
    </row>
    <row r="372" spans="4:4" ht="16.5" x14ac:dyDescent="0.25">
      <c r="D372" s="65"/>
    </row>
    <row r="373" spans="4:4" x14ac:dyDescent="0.25">
      <c r="D373" s="66"/>
    </row>
    <row r="374" spans="4:4" ht="16.5" x14ac:dyDescent="0.25">
      <c r="D374" s="65"/>
    </row>
    <row r="375" spans="4:4" x14ac:dyDescent="0.25">
      <c r="D375" s="66"/>
    </row>
    <row r="376" spans="4:4" ht="16.5" x14ac:dyDescent="0.25">
      <c r="D376" s="65"/>
    </row>
    <row r="377" spans="4:4" x14ac:dyDescent="0.25">
      <c r="D377" s="66"/>
    </row>
    <row r="378" spans="4:4" ht="16.5" x14ac:dyDescent="0.25">
      <c r="D378" s="65"/>
    </row>
    <row r="379" spans="4:4" x14ac:dyDescent="0.25">
      <c r="D379" s="66"/>
    </row>
    <row r="380" spans="4:4" ht="16.5" x14ac:dyDescent="0.25">
      <c r="D380" s="65"/>
    </row>
    <row r="381" spans="4:4" x14ac:dyDescent="0.25">
      <c r="D381" s="66"/>
    </row>
    <row r="382" spans="4:4" x14ac:dyDescent="0.25">
      <c r="D382" s="66"/>
    </row>
    <row r="383" spans="4:4" ht="16.5" x14ac:dyDescent="0.25">
      <c r="D383" s="65"/>
    </row>
    <row r="384" spans="4:4" x14ac:dyDescent="0.25">
      <c r="D384" s="66"/>
    </row>
    <row r="385" spans="4:4" x14ac:dyDescent="0.25">
      <c r="D385" s="66"/>
    </row>
    <row r="386" spans="4:4" ht="16.5" x14ac:dyDescent="0.25">
      <c r="D386" s="65"/>
    </row>
    <row r="387" spans="4:4" x14ac:dyDescent="0.25">
      <c r="D387" s="66"/>
    </row>
    <row r="388" spans="4:4" ht="16.5" x14ac:dyDescent="0.25">
      <c r="D388" s="65"/>
    </row>
    <row r="389" spans="4:4" x14ac:dyDescent="0.25">
      <c r="D389" s="66"/>
    </row>
    <row r="390" spans="4:4" ht="16.5" x14ac:dyDescent="0.25">
      <c r="D390" s="65"/>
    </row>
    <row r="391" spans="4:4" x14ac:dyDescent="0.25">
      <c r="D391" s="66"/>
    </row>
    <row r="392" spans="4:4" ht="16.5" x14ac:dyDescent="0.25">
      <c r="D392" s="65"/>
    </row>
    <row r="393" spans="4:4" x14ac:dyDescent="0.25">
      <c r="D393" s="66"/>
    </row>
    <row r="394" spans="4:4" ht="16.5" x14ac:dyDescent="0.25">
      <c r="D394" s="65"/>
    </row>
    <row r="395" spans="4:4" x14ac:dyDescent="0.25">
      <c r="D395" s="66"/>
    </row>
    <row r="396" spans="4:4" ht="16.5" x14ac:dyDescent="0.25">
      <c r="D396" s="65"/>
    </row>
    <row r="397" spans="4:4" x14ac:dyDescent="0.25">
      <c r="D397" s="66"/>
    </row>
    <row r="398" spans="4:4" ht="16.5" x14ac:dyDescent="0.25">
      <c r="D398" s="65"/>
    </row>
    <row r="399" spans="4:4" x14ac:dyDescent="0.25">
      <c r="D399" s="66"/>
    </row>
    <row r="400" spans="4:4" ht="16.5" x14ac:dyDescent="0.25">
      <c r="D400" s="65"/>
    </row>
    <row r="401" spans="4:4" x14ac:dyDescent="0.25">
      <c r="D401" s="66"/>
    </row>
    <row r="402" spans="4:4" ht="16.5" x14ac:dyDescent="0.25">
      <c r="D402" s="65"/>
    </row>
    <row r="403" spans="4:4" x14ac:dyDescent="0.25">
      <c r="D403" s="66"/>
    </row>
    <row r="404" spans="4:4" ht="16.5" x14ac:dyDescent="0.25">
      <c r="D404" s="65"/>
    </row>
    <row r="405" spans="4:4" x14ac:dyDescent="0.25">
      <c r="D405" s="66"/>
    </row>
    <row r="406" spans="4:4" ht="16.5" x14ac:dyDescent="0.25">
      <c r="D406" s="65"/>
    </row>
    <row r="407" spans="4:4" x14ac:dyDescent="0.25">
      <c r="D407" s="66"/>
    </row>
    <row r="408" spans="4:4" ht="16.5" x14ac:dyDescent="0.25">
      <c r="D408" s="65"/>
    </row>
    <row r="409" spans="4:4" x14ac:dyDescent="0.25">
      <c r="D409" s="66"/>
    </row>
    <row r="410" spans="4:4" ht="16.5" x14ac:dyDescent="0.25">
      <c r="D410" s="65"/>
    </row>
    <row r="411" spans="4:4" x14ac:dyDescent="0.25">
      <c r="D411" s="66"/>
    </row>
    <row r="412" spans="4:4" ht="16.5" x14ac:dyDescent="0.25">
      <c r="D412" s="65"/>
    </row>
    <row r="413" spans="4:4" x14ac:dyDescent="0.25">
      <c r="D413" s="66"/>
    </row>
    <row r="414" spans="4:4" ht="16.5" x14ac:dyDescent="0.25">
      <c r="D414" s="65"/>
    </row>
    <row r="415" spans="4:4" x14ac:dyDescent="0.25">
      <c r="D415" s="66"/>
    </row>
    <row r="416" spans="4:4" ht="16.5" x14ac:dyDescent="0.25">
      <c r="D416" s="65"/>
    </row>
    <row r="417" spans="4:4" x14ac:dyDescent="0.25">
      <c r="D417" s="66"/>
    </row>
    <row r="418" spans="4:4" ht="16.5" x14ac:dyDescent="0.25">
      <c r="D418" s="65"/>
    </row>
    <row r="419" spans="4:4" x14ac:dyDescent="0.25">
      <c r="D419" s="66"/>
    </row>
    <row r="420" spans="4:4" ht="16.5" x14ac:dyDescent="0.25">
      <c r="D420" s="65"/>
    </row>
    <row r="421" spans="4:4" x14ac:dyDescent="0.25">
      <c r="D421" s="66"/>
    </row>
    <row r="422" spans="4:4" ht="16.5" x14ac:dyDescent="0.25">
      <c r="D422" s="65"/>
    </row>
    <row r="423" spans="4:4" ht="16.5" x14ac:dyDescent="0.25">
      <c r="D423" s="65"/>
    </row>
    <row r="424" spans="4:4" x14ac:dyDescent="0.25">
      <c r="D424" s="66"/>
    </row>
    <row r="425" spans="4:4" ht="16.5" x14ac:dyDescent="0.25">
      <c r="D425" s="65"/>
    </row>
    <row r="426" spans="4:4" x14ac:dyDescent="0.25">
      <c r="D426" s="66"/>
    </row>
    <row r="427" spans="4:4" ht="16.5" x14ac:dyDescent="0.25">
      <c r="D427" s="65"/>
    </row>
    <row r="428" spans="4:4" x14ac:dyDescent="0.25">
      <c r="D428" s="66"/>
    </row>
    <row r="429" spans="4:4" ht="16.5" x14ac:dyDescent="0.25">
      <c r="D429" s="65"/>
    </row>
    <row r="430" spans="4:4" x14ac:dyDescent="0.25">
      <c r="D430" s="66"/>
    </row>
    <row r="431" spans="4:4" ht="16.5" x14ac:dyDescent="0.25">
      <c r="D431" s="65"/>
    </row>
    <row r="432" spans="4:4" x14ac:dyDescent="0.25">
      <c r="D432" s="66"/>
    </row>
    <row r="433" spans="4:4" ht="16.5" x14ac:dyDescent="0.25">
      <c r="D433" s="65"/>
    </row>
    <row r="434" spans="4:4" x14ac:dyDescent="0.25">
      <c r="D434" s="66"/>
    </row>
    <row r="435" spans="4:4" ht="16.5" x14ac:dyDescent="0.25">
      <c r="D435" s="65"/>
    </row>
    <row r="436" spans="4:4" x14ac:dyDescent="0.25">
      <c r="D436" s="66"/>
    </row>
    <row r="437" spans="4:4" ht="16.5" x14ac:dyDescent="0.25">
      <c r="D437" s="65"/>
    </row>
    <row r="438" spans="4:4" x14ac:dyDescent="0.25">
      <c r="D438" s="66"/>
    </row>
    <row r="439" spans="4:4" ht="16.5" x14ac:dyDescent="0.25">
      <c r="D439" s="65"/>
    </row>
    <row r="440" spans="4:4" x14ac:dyDescent="0.25">
      <c r="D440" s="66"/>
    </row>
    <row r="441" spans="4:4" ht="16.5" x14ac:dyDescent="0.25">
      <c r="D441" s="65"/>
    </row>
    <row r="442" spans="4:4" x14ac:dyDescent="0.25">
      <c r="D442" s="66"/>
    </row>
    <row r="443" spans="4:4" ht="16.5" x14ac:dyDescent="0.25">
      <c r="D443" s="65"/>
    </row>
    <row r="444" spans="4:4" x14ac:dyDescent="0.25">
      <c r="D444" s="66"/>
    </row>
    <row r="445" spans="4:4" ht="16.5" x14ac:dyDescent="0.25">
      <c r="D445" s="65"/>
    </row>
    <row r="446" spans="4:4" x14ac:dyDescent="0.25">
      <c r="D446" s="66"/>
    </row>
    <row r="447" spans="4:4" ht="16.5" x14ac:dyDescent="0.25">
      <c r="D447" s="65"/>
    </row>
    <row r="448" spans="4:4" x14ac:dyDescent="0.25">
      <c r="D448" s="66"/>
    </row>
    <row r="449" spans="4:4" ht="16.5" x14ac:dyDescent="0.25">
      <c r="D449" s="65"/>
    </row>
    <row r="450" spans="4:4" x14ac:dyDescent="0.25">
      <c r="D450" s="66"/>
    </row>
    <row r="451" spans="4:4" ht="16.5" x14ac:dyDescent="0.25">
      <c r="D451" s="65"/>
    </row>
    <row r="452" spans="4:4" ht="16.5" x14ac:dyDescent="0.25">
      <c r="D452" s="65"/>
    </row>
    <row r="453" spans="4:4" x14ac:dyDescent="0.25">
      <c r="D453" s="66"/>
    </row>
    <row r="454" spans="4:4" ht="16.5" x14ac:dyDescent="0.25">
      <c r="D454" s="65"/>
    </row>
    <row r="455" spans="4:4" x14ac:dyDescent="0.25">
      <c r="D455" s="66"/>
    </row>
    <row r="456" spans="4:4" ht="16.5" x14ac:dyDescent="0.25">
      <c r="D456" s="65"/>
    </row>
    <row r="457" spans="4:4" x14ac:dyDescent="0.25">
      <c r="D457" s="66"/>
    </row>
    <row r="458" spans="4:4" ht="16.5" x14ac:dyDescent="0.25">
      <c r="D458" s="65"/>
    </row>
    <row r="459" spans="4:4" x14ac:dyDescent="0.25">
      <c r="D459" s="66"/>
    </row>
    <row r="460" spans="4:4" ht="16.5" x14ac:dyDescent="0.25">
      <c r="D460" s="65"/>
    </row>
    <row r="461" spans="4:4" x14ac:dyDescent="0.25">
      <c r="D461" s="66"/>
    </row>
    <row r="462" spans="4:4" ht="16.5" x14ac:dyDescent="0.25">
      <c r="D462" s="65"/>
    </row>
    <row r="463" spans="4:4" x14ac:dyDescent="0.25">
      <c r="D463" s="66"/>
    </row>
    <row r="464" spans="4:4" ht="16.5" x14ac:dyDescent="0.25">
      <c r="D464" s="65"/>
    </row>
    <row r="465" spans="4:4" x14ac:dyDescent="0.25">
      <c r="D465" s="66"/>
    </row>
    <row r="466" spans="4:4" ht="16.5" x14ac:dyDescent="0.25">
      <c r="D466" s="65"/>
    </row>
    <row r="467" spans="4:4" x14ac:dyDescent="0.25">
      <c r="D467" s="66"/>
    </row>
    <row r="468" spans="4:4" ht="16.5" x14ac:dyDescent="0.25">
      <c r="D468" s="65"/>
    </row>
    <row r="469" spans="4:4" x14ac:dyDescent="0.25">
      <c r="D469" s="66"/>
    </row>
    <row r="470" spans="4:4" ht="16.5" x14ac:dyDescent="0.25">
      <c r="D470" s="65"/>
    </row>
    <row r="471" spans="4:4" x14ac:dyDescent="0.25">
      <c r="D471" s="66"/>
    </row>
    <row r="472" spans="4:4" ht="16.5" x14ac:dyDescent="0.25">
      <c r="D472" s="65"/>
    </row>
    <row r="473" spans="4:4" x14ac:dyDescent="0.25">
      <c r="D473" s="66"/>
    </row>
    <row r="474" spans="4:4" ht="16.5" x14ac:dyDescent="0.25">
      <c r="D474" s="65"/>
    </row>
    <row r="475" spans="4:4" x14ac:dyDescent="0.25">
      <c r="D475" s="66"/>
    </row>
    <row r="476" spans="4:4" ht="16.5" x14ac:dyDescent="0.25">
      <c r="D476" s="65"/>
    </row>
    <row r="477" spans="4:4" x14ac:dyDescent="0.25">
      <c r="D477" s="66"/>
    </row>
    <row r="478" spans="4:4" ht="16.5" x14ac:dyDescent="0.25">
      <c r="D478" s="65"/>
    </row>
    <row r="479" spans="4:4" x14ac:dyDescent="0.25">
      <c r="D479" s="66"/>
    </row>
    <row r="480" spans="4:4" ht="16.5" x14ac:dyDescent="0.25">
      <c r="D480" s="65"/>
    </row>
    <row r="481" spans="4:4" x14ac:dyDescent="0.25">
      <c r="D481" s="66"/>
    </row>
    <row r="482" spans="4:4" ht="16.5" x14ac:dyDescent="0.25">
      <c r="D482" s="65"/>
    </row>
    <row r="483" spans="4:4" x14ac:dyDescent="0.25">
      <c r="D483" s="66"/>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x14ac:dyDescent="0.25">
      <c r="A4" t="s">
        <v>75</v>
      </c>
      <c r="B4" t="s">
        <v>76</v>
      </c>
      <c r="C4">
        <f t="shared" si="0"/>
        <v>69</v>
      </c>
    </row>
    <row r="5" spans="1:3" x14ac:dyDescent="0.25">
      <c r="A5" t="s">
        <v>77</v>
      </c>
      <c r="B5" t="s">
        <v>78</v>
      </c>
      <c r="C5">
        <f t="shared" si="0"/>
        <v>120</v>
      </c>
    </row>
    <row r="6" spans="1:3" x14ac:dyDescent="0.25">
      <c r="A6" t="s">
        <v>79</v>
      </c>
      <c r="B6" t="s">
        <v>80</v>
      </c>
      <c r="C6">
        <f t="shared" si="0"/>
        <v>137</v>
      </c>
    </row>
    <row r="7" spans="1:3" x14ac:dyDescent="0.25">
      <c r="A7" t="s">
        <v>81</v>
      </c>
      <c r="B7" t="s">
        <v>82</v>
      </c>
      <c r="C7">
        <f t="shared" si="0"/>
        <v>123</v>
      </c>
    </row>
    <row r="8" spans="1:3" x14ac:dyDescent="0.25">
      <c r="A8" t="s">
        <v>83</v>
      </c>
      <c r="B8" t="s">
        <v>84</v>
      </c>
      <c r="C8">
        <f t="shared" si="0"/>
        <v>214</v>
      </c>
    </row>
    <row r="9" spans="1:3" x14ac:dyDescent="0.25">
      <c r="A9" t="s">
        <v>85</v>
      </c>
      <c r="B9" t="s">
        <v>86</v>
      </c>
      <c r="C9">
        <f t="shared" si="0"/>
        <v>108</v>
      </c>
    </row>
    <row r="10" spans="1:3" x14ac:dyDescent="0.25">
      <c r="A10" t="s">
        <v>87</v>
      </c>
      <c r="B10" t="s">
        <v>88</v>
      </c>
      <c r="C10">
        <f t="shared" si="0"/>
        <v>146</v>
      </c>
    </row>
    <row r="11" spans="1:3" x14ac:dyDescent="0.25">
      <c r="A11" t="s">
        <v>89</v>
      </c>
      <c r="B11" t="s">
        <v>90</v>
      </c>
      <c r="C11">
        <f t="shared" si="0"/>
        <v>338</v>
      </c>
    </row>
    <row r="12" spans="1:3" x14ac:dyDescent="0.25">
      <c r="A12" t="s">
        <v>91</v>
      </c>
      <c r="B12" t="s">
        <v>92</v>
      </c>
      <c r="C12">
        <f t="shared" si="0"/>
        <v>125</v>
      </c>
    </row>
    <row r="13" spans="1:3" x14ac:dyDescent="0.25">
      <c r="A13" t="s">
        <v>93</v>
      </c>
      <c r="B13" t="s">
        <v>94</v>
      </c>
      <c r="C13">
        <f t="shared" si="0"/>
        <v>279</v>
      </c>
    </row>
    <row r="14" spans="1:3" x14ac:dyDescent="0.25">
      <c r="A14" t="s">
        <v>95</v>
      </c>
      <c r="B14" t="s">
        <v>96</v>
      </c>
      <c r="C14">
        <f t="shared" si="0"/>
        <v>62</v>
      </c>
    </row>
    <row r="15" spans="1:3" x14ac:dyDescent="0.25">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x14ac:dyDescent="0.25">
      <c r="A19" t="s">
        <v>105</v>
      </c>
      <c r="B19" t="s">
        <v>106</v>
      </c>
      <c r="C19">
        <f t="shared" si="0"/>
        <v>173</v>
      </c>
    </row>
    <row r="20" spans="1:3" x14ac:dyDescent="0.25">
      <c r="A20" t="s">
        <v>107</v>
      </c>
      <c r="B20" t="s">
        <v>108</v>
      </c>
      <c r="C20">
        <f t="shared" si="0"/>
        <v>110</v>
      </c>
    </row>
    <row r="21" spans="1:3" x14ac:dyDescent="0.25">
      <c r="A21" t="s">
        <v>109</v>
      </c>
      <c r="B21" t="s">
        <v>110</v>
      </c>
      <c r="C21">
        <f t="shared" si="0"/>
        <v>225</v>
      </c>
    </row>
    <row r="22" spans="1:3" x14ac:dyDescent="0.25">
      <c r="A22" t="s">
        <v>111</v>
      </c>
      <c r="B22" t="s">
        <v>112</v>
      </c>
      <c r="C22">
        <f t="shared" si="0"/>
        <v>215</v>
      </c>
    </row>
    <row r="23" spans="1:3" x14ac:dyDescent="0.25">
      <c r="A23" t="s">
        <v>113</v>
      </c>
      <c r="B23" t="s">
        <v>114</v>
      </c>
      <c r="C23">
        <f t="shared" si="0"/>
        <v>229</v>
      </c>
    </row>
    <row r="24" spans="1:3" x14ac:dyDescent="0.25">
      <c r="A24" t="s">
        <v>115</v>
      </c>
      <c r="B24" t="s">
        <v>116</v>
      </c>
      <c r="C24">
        <f t="shared" si="0"/>
        <v>158</v>
      </c>
    </row>
    <row r="25" spans="1:3" x14ac:dyDescent="0.25">
      <c r="A25" t="s">
        <v>117</v>
      </c>
      <c r="B25" t="s">
        <v>118</v>
      </c>
      <c r="C25">
        <f t="shared" si="0"/>
        <v>163</v>
      </c>
    </row>
    <row r="26" spans="1:3" x14ac:dyDescent="0.25">
      <c r="A26" t="s">
        <v>119</v>
      </c>
      <c r="B26" t="s">
        <v>120</v>
      </c>
      <c r="C26">
        <f t="shared" si="0"/>
        <v>302</v>
      </c>
    </row>
    <row r="27" spans="1:3" x14ac:dyDescent="0.25">
      <c r="A27" t="s">
        <v>121</v>
      </c>
      <c r="B27" t="s">
        <v>122</v>
      </c>
      <c r="C27">
        <f t="shared" si="0"/>
        <v>137</v>
      </c>
    </row>
    <row r="28" spans="1:3" x14ac:dyDescent="0.25">
      <c r="A28" t="s">
        <v>123</v>
      </c>
      <c r="B28" t="s">
        <v>124</v>
      </c>
      <c r="C28">
        <f t="shared" si="0"/>
        <v>264</v>
      </c>
    </row>
    <row r="29" spans="1:3" x14ac:dyDescent="0.25">
      <c r="A29" t="s">
        <v>125</v>
      </c>
      <c r="B29" t="s">
        <v>126</v>
      </c>
      <c r="C29">
        <f t="shared" si="0"/>
        <v>419</v>
      </c>
    </row>
    <row r="30" spans="1:3" x14ac:dyDescent="0.25">
      <c r="A30" t="s">
        <v>127</v>
      </c>
      <c r="B30" t="s">
        <v>128</v>
      </c>
      <c r="C30">
        <f t="shared" si="0"/>
        <v>165</v>
      </c>
    </row>
    <row r="31" spans="1:3" x14ac:dyDescent="0.25">
      <c r="A31" t="s">
        <v>129</v>
      </c>
      <c r="B31" t="s">
        <v>130</v>
      </c>
      <c r="C31">
        <f t="shared" si="0"/>
        <v>240</v>
      </c>
    </row>
    <row r="32" spans="1:3" x14ac:dyDescent="0.25">
      <c r="A32" t="s">
        <v>131</v>
      </c>
      <c r="B32" t="s">
        <v>132</v>
      </c>
      <c r="C32">
        <f t="shared" si="0"/>
        <v>292</v>
      </c>
    </row>
    <row r="33" spans="1:3" x14ac:dyDescent="0.25">
      <c r="A33" t="s">
        <v>133</v>
      </c>
      <c r="B33" t="s">
        <v>134</v>
      </c>
      <c r="C33">
        <f t="shared" si="0"/>
        <v>52</v>
      </c>
    </row>
    <row r="34" spans="1:3" x14ac:dyDescent="0.25">
      <c r="A34" t="s">
        <v>135</v>
      </c>
      <c r="B34" t="s">
        <v>136</v>
      </c>
      <c r="C34">
        <f t="shared" si="0"/>
        <v>119</v>
      </c>
    </row>
    <row r="35" spans="1:3" x14ac:dyDescent="0.25">
      <c r="A35" t="s">
        <v>137</v>
      </c>
      <c r="B35" t="s">
        <v>138</v>
      </c>
      <c r="C35">
        <f t="shared" si="0"/>
        <v>667</v>
      </c>
    </row>
    <row r="36" spans="1:3" x14ac:dyDescent="0.25">
      <c r="A36" t="s">
        <v>139</v>
      </c>
      <c r="B36" t="s">
        <v>140</v>
      </c>
      <c r="C36">
        <f t="shared" si="0"/>
        <v>154</v>
      </c>
    </row>
    <row r="37" spans="1:3" x14ac:dyDescent="0.25">
      <c r="A37" t="s">
        <v>141</v>
      </c>
      <c r="B37" t="s">
        <v>142</v>
      </c>
      <c r="C37">
        <f t="shared" si="0"/>
        <v>102</v>
      </c>
    </row>
    <row r="38" spans="1:3" x14ac:dyDescent="0.25">
      <c r="A38" t="s">
        <v>143</v>
      </c>
      <c r="B38" t="s">
        <v>144</v>
      </c>
      <c r="C38">
        <f t="shared" si="0"/>
        <v>110</v>
      </c>
    </row>
    <row r="39" spans="1:3" x14ac:dyDescent="0.25">
      <c r="A39" t="s">
        <v>145</v>
      </c>
      <c r="B39" t="s">
        <v>146</v>
      </c>
      <c r="C39">
        <f t="shared" si="0"/>
        <v>136</v>
      </c>
    </row>
    <row r="40" spans="1:3" x14ac:dyDescent="0.25">
      <c r="A40" t="s">
        <v>147</v>
      </c>
      <c r="B40" t="s">
        <v>148</v>
      </c>
      <c r="C40">
        <f t="shared" si="0"/>
        <v>34</v>
      </c>
    </row>
    <row r="41" spans="1:3" x14ac:dyDescent="0.25">
      <c r="A41" t="s">
        <v>149</v>
      </c>
      <c r="B41" t="s">
        <v>150</v>
      </c>
      <c r="C41">
        <f t="shared" si="0"/>
        <v>105</v>
      </c>
    </row>
    <row r="42" spans="1:3" x14ac:dyDescent="0.25">
      <c r="A42" t="s">
        <v>151</v>
      </c>
      <c r="B42" t="s">
        <v>152</v>
      </c>
      <c r="C42">
        <f t="shared" si="0"/>
        <v>49</v>
      </c>
    </row>
    <row r="43" spans="1:3" x14ac:dyDescent="0.25">
      <c r="A43" t="s">
        <v>153</v>
      </c>
      <c r="B43" t="s">
        <v>154</v>
      </c>
      <c r="C43">
        <f t="shared" si="0"/>
        <v>135</v>
      </c>
    </row>
    <row r="44" spans="1:3" x14ac:dyDescent="0.25">
      <c r="A44" t="s">
        <v>155</v>
      </c>
      <c r="B44" t="s">
        <v>156</v>
      </c>
      <c r="C44">
        <f t="shared" si="0"/>
        <v>218</v>
      </c>
    </row>
    <row r="45" spans="1:3" x14ac:dyDescent="0.25">
      <c r="A45" t="s">
        <v>157</v>
      </c>
      <c r="B45" t="s">
        <v>158</v>
      </c>
      <c r="C45">
        <f t="shared" si="0"/>
        <v>39</v>
      </c>
    </row>
    <row r="46" spans="1:3" x14ac:dyDescent="0.25">
      <c r="A46" t="s">
        <v>159</v>
      </c>
      <c r="B46" t="s">
        <v>160</v>
      </c>
      <c r="C46">
        <f t="shared" si="0"/>
        <v>95</v>
      </c>
    </row>
    <row r="47" spans="1:3" x14ac:dyDescent="0.25">
      <c r="A47" t="s">
        <v>161</v>
      </c>
      <c r="B47" t="s">
        <v>162</v>
      </c>
      <c r="C47">
        <f t="shared" si="0"/>
        <v>158</v>
      </c>
    </row>
    <row r="48" spans="1:3" x14ac:dyDescent="0.25">
      <c r="A48" t="s">
        <v>163</v>
      </c>
      <c r="B48" t="s">
        <v>164</v>
      </c>
      <c r="C48">
        <f t="shared" si="0"/>
        <v>211</v>
      </c>
    </row>
    <row r="49" spans="1:3" x14ac:dyDescent="0.25">
      <c r="A49" t="s">
        <v>165</v>
      </c>
      <c r="B49" t="s">
        <v>166</v>
      </c>
      <c r="C49">
        <f t="shared" si="0"/>
        <v>169</v>
      </c>
    </row>
    <row r="50" spans="1:3" x14ac:dyDescent="0.25">
      <c r="A50" t="s">
        <v>167</v>
      </c>
      <c r="B50" t="s">
        <v>168</v>
      </c>
      <c r="C50">
        <f t="shared" si="0"/>
        <v>210</v>
      </c>
    </row>
    <row r="51" spans="1:3" x14ac:dyDescent="0.25">
      <c r="A51" t="s">
        <v>169</v>
      </c>
      <c r="B51" t="s">
        <v>170</v>
      </c>
      <c r="C51">
        <f t="shared" si="0"/>
        <v>204</v>
      </c>
    </row>
    <row r="52" spans="1:3" x14ac:dyDescent="0.25">
      <c r="A52" t="s">
        <v>171</v>
      </c>
      <c r="B52" t="s">
        <v>172</v>
      </c>
      <c r="C52">
        <f t="shared" si="0"/>
        <v>87</v>
      </c>
    </row>
    <row r="53" spans="1:3" x14ac:dyDescent="0.25">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7109375" customWidth="1"/>
  </cols>
  <sheetData>
    <row r="1" spans="1:1" ht="15.75" thickBot="1" x14ac:dyDescent="0.3">
      <c r="A1" s="13" t="s">
        <v>191</v>
      </c>
    </row>
    <row r="2" spans="1:1" ht="15.75" thickBot="1" x14ac:dyDescent="0.3">
      <c r="A2" s="14" t="s">
        <v>192</v>
      </c>
    </row>
    <row r="3" spans="1:1" ht="15.75" thickBot="1" x14ac:dyDescent="0.3">
      <c r="A3" s="14" t="s">
        <v>193</v>
      </c>
    </row>
    <row r="4" spans="1:1" ht="26.25" thickBot="1" x14ac:dyDescent="0.3">
      <c r="A4" s="14" t="s">
        <v>194</v>
      </c>
    </row>
    <row r="5" spans="1:1" ht="15.75" thickBot="1" x14ac:dyDescent="0.3">
      <c r="A5" s="14" t="s">
        <v>195</v>
      </c>
    </row>
    <row r="6" spans="1:1" ht="26.25" thickBot="1" x14ac:dyDescent="0.3">
      <c r="A6" s="14" t="s">
        <v>196</v>
      </c>
    </row>
    <row r="7" spans="1:1" ht="15.75" thickBot="1" x14ac:dyDescent="0.3">
      <c r="A7" s="14" t="s">
        <v>197</v>
      </c>
    </row>
    <row r="8" spans="1:1" ht="15.75" thickBot="1" x14ac:dyDescent="0.3">
      <c r="A8" s="14" t="s">
        <v>198</v>
      </c>
    </row>
    <row r="9" spans="1:1" ht="26.25" thickBot="1" x14ac:dyDescent="0.3">
      <c r="A9" s="14" t="s">
        <v>199</v>
      </c>
    </row>
    <row r="10" spans="1:1" ht="15.75" thickBot="1" x14ac:dyDescent="0.3">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ht="15.75" thickBot="1" x14ac:dyDescent="0.3">
      <c r="A1" s="9" t="s">
        <v>201</v>
      </c>
      <c r="B1" s="10" t="s">
        <v>202</v>
      </c>
      <c r="C1">
        <f>LEN(B1)</f>
        <v>28</v>
      </c>
    </row>
    <row r="2" spans="1:3" ht="24.75" thickBot="1" x14ac:dyDescent="0.3">
      <c r="A2" s="11" t="s">
        <v>203</v>
      </c>
      <c r="B2" s="12" t="s">
        <v>204</v>
      </c>
      <c r="C2">
        <f t="shared" ref="C2:C52" si="0">LEN(B2)</f>
        <v>61</v>
      </c>
    </row>
    <row r="3" spans="1:3" ht="24.75" thickBot="1" x14ac:dyDescent="0.3">
      <c r="A3" s="11" t="s">
        <v>205</v>
      </c>
      <c r="B3" s="12" t="s">
        <v>206</v>
      </c>
      <c r="C3">
        <f t="shared" si="0"/>
        <v>60</v>
      </c>
    </row>
    <row r="4" spans="1:3" ht="15.75" thickBot="1" x14ac:dyDescent="0.3">
      <c r="A4" s="11" t="s">
        <v>207</v>
      </c>
      <c r="B4" s="12" t="s">
        <v>208</v>
      </c>
      <c r="C4">
        <f t="shared" si="0"/>
        <v>27</v>
      </c>
    </row>
    <row r="5" spans="1:3" ht="15.75" thickBot="1" x14ac:dyDescent="0.3">
      <c r="A5" s="11" t="s">
        <v>209</v>
      </c>
      <c r="B5" s="12" t="s">
        <v>210</v>
      </c>
      <c r="C5">
        <f t="shared" si="0"/>
        <v>5</v>
      </c>
    </row>
    <row r="6" spans="1:3" ht="24.75" thickBot="1" x14ac:dyDescent="0.3">
      <c r="A6" s="11" t="s">
        <v>211</v>
      </c>
      <c r="B6" s="12" t="s">
        <v>212</v>
      </c>
      <c r="C6">
        <f t="shared" si="0"/>
        <v>70</v>
      </c>
    </row>
    <row r="7" spans="1:3" ht="15.75" thickBot="1" x14ac:dyDescent="0.3">
      <c r="A7" s="11" t="s">
        <v>213</v>
      </c>
      <c r="B7" s="12" t="s">
        <v>214</v>
      </c>
      <c r="C7">
        <f t="shared" si="0"/>
        <v>37</v>
      </c>
    </row>
    <row r="8" spans="1:3" ht="24.75" thickBot="1" x14ac:dyDescent="0.3">
      <c r="A8" s="11" t="s">
        <v>215</v>
      </c>
      <c r="B8" s="12" t="s">
        <v>216</v>
      </c>
      <c r="C8">
        <f t="shared" si="0"/>
        <v>66</v>
      </c>
    </row>
    <row r="9" spans="1:3" ht="15.75" thickBot="1" x14ac:dyDescent="0.3">
      <c r="A9" s="11" t="s">
        <v>217</v>
      </c>
      <c r="B9" s="12" t="s">
        <v>218</v>
      </c>
      <c r="C9">
        <f t="shared" si="0"/>
        <v>47</v>
      </c>
    </row>
    <row r="10" spans="1:3" ht="48.75" thickBot="1" x14ac:dyDescent="0.3">
      <c r="A10" s="11" t="s">
        <v>219</v>
      </c>
      <c r="B10" s="12" t="s">
        <v>220</v>
      </c>
      <c r="C10">
        <f t="shared" si="0"/>
        <v>165</v>
      </c>
    </row>
    <row r="11" spans="1:3" ht="15.75" thickBot="1" x14ac:dyDescent="0.3">
      <c r="A11" s="11" t="s">
        <v>221</v>
      </c>
      <c r="B11" s="12" t="s">
        <v>222</v>
      </c>
      <c r="C11">
        <f t="shared" si="0"/>
        <v>20</v>
      </c>
    </row>
    <row r="12" spans="1:3" ht="24.75" thickBot="1" x14ac:dyDescent="0.3">
      <c r="A12" s="11" t="s">
        <v>223</v>
      </c>
      <c r="B12" s="12" t="s">
        <v>224</v>
      </c>
      <c r="C12">
        <f t="shared" si="0"/>
        <v>53</v>
      </c>
    </row>
    <row r="13" spans="1:3" ht="15.75" thickBot="1" x14ac:dyDescent="0.3">
      <c r="A13" s="11" t="s">
        <v>225</v>
      </c>
      <c r="B13" s="12" t="s">
        <v>226</v>
      </c>
      <c r="C13">
        <f t="shared" si="0"/>
        <v>33</v>
      </c>
    </row>
    <row r="14" spans="1:3" ht="15.75" thickBot="1" x14ac:dyDescent="0.3">
      <c r="A14" s="11" t="s">
        <v>227</v>
      </c>
      <c r="B14" s="12" t="s">
        <v>228</v>
      </c>
      <c r="C14">
        <f t="shared" si="0"/>
        <v>15</v>
      </c>
    </row>
    <row r="15" spans="1:3" ht="48.75" thickBot="1" x14ac:dyDescent="0.3">
      <c r="A15" s="11" t="s">
        <v>229</v>
      </c>
      <c r="B15" s="12" t="s">
        <v>230</v>
      </c>
      <c r="C15">
        <f t="shared" si="0"/>
        <v>151</v>
      </c>
    </row>
    <row r="16" spans="1:3" ht="24.75" thickBot="1" x14ac:dyDescent="0.3">
      <c r="A16" s="11" t="s">
        <v>231</v>
      </c>
      <c r="B16" s="12" t="s">
        <v>232</v>
      </c>
      <c r="C16">
        <f t="shared" si="0"/>
        <v>58</v>
      </c>
    </row>
    <row r="17" spans="1:3" ht="15.75" thickBot="1" x14ac:dyDescent="0.3">
      <c r="A17" s="11" t="s">
        <v>233</v>
      </c>
      <c r="B17" s="12" t="s">
        <v>234</v>
      </c>
      <c r="C17">
        <f t="shared" si="0"/>
        <v>45</v>
      </c>
    </row>
    <row r="18" spans="1:3" ht="15.75" thickBot="1" x14ac:dyDescent="0.3">
      <c r="A18" s="11" t="s">
        <v>235</v>
      </c>
      <c r="B18" s="12" t="s">
        <v>236</v>
      </c>
      <c r="C18">
        <f t="shared" si="0"/>
        <v>39</v>
      </c>
    </row>
    <row r="19" spans="1:3" ht="15.75" thickBot="1" x14ac:dyDescent="0.3">
      <c r="A19" s="11" t="s">
        <v>237</v>
      </c>
      <c r="B19" s="12" t="s">
        <v>238</v>
      </c>
      <c r="C19">
        <f t="shared" si="0"/>
        <v>35</v>
      </c>
    </row>
    <row r="20" spans="1:3" ht="24.75" thickBot="1" x14ac:dyDescent="0.3">
      <c r="A20" s="11" t="s">
        <v>239</v>
      </c>
      <c r="B20" s="12" t="s">
        <v>240</v>
      </c>
      <c r="C20">
        <f t="shared" si="0"/>
        <v>77</v>
      </c>
    </row>
    <row r="21" spans="1:3" ht="24.75" thickBot="1" x14ac:dyDescent="0.3">
      <c r="A21" s="11" t="s">
        <v>241</v>
      </c>
      <c r="B21" s="12" t="s">
        <v>242</v>
      </c>
      <c r="C21">
        <f t="shared" si="0"/>
        <v>52</v>
      </c>
    </row>
    <row r="22" spans="1:3" ht="15.75" thickBot="1" x14ac:dyDescent="0.3">
      <c r="A22" s="11" t="s">
        <v>243</v>
      </c>
      <c r="B22" s="12" t="s">
        <v>244</v>
      </c>
      <c r="C22">
        <f t="shared" si="0"/>
        <v>29</v>
      </c>
    </row>
    <row r="23" spans="1:3" ht="24.75" thickBot="1" x14ac:dyDescent="0.3">
      <c r="A23" s="11" t="s">
        <v>245</v>
      </c>
      <c r="B23" s="12" t="s">
        <v>246</v>
      </c>
      <c r="C23">
        <f t="shared" si="0"/>
        <v>64</v>
      </c>
    </row>
    <row r="24" spans="1:3" ht="15.75" thickBot="1" x14ac:dyDescent="0.3">
      <c r="A24" s="11" t="s">
        <v>247</v>
      </c>
      <c r="B24" s="12" t="s">
        <v>248</v>
      </c>
      <c r="C24">
        <f t="shared" si="0"/>
        <v>33</v>
      </c>
    </row>
    <row r="25" spans="1:3" ht="15.75" thickBot="1" x14ac:dyDescent="0.3">
      <c r="A25" s="11" t="s">
        <v>249</v>
      </c>
      <c r="B25" s="12" t="s">
        <v>250</v>
      </c>
      <c r="C25">
        <f t="shared" si="0"/>
        <v>36</v>
      </c>
    </row>
    <row r="26" spans="1:3" ht="15.75" thickBot="1" x14ac:dyDescent="0.3">
      <c r="A26" s="11" t="s">
        <v>251</v>
      </c>
      <c r="B26" s="12" t="s">
        <v>252</v>
      </c>
      <c r="C26">
        <f t="shared" si="0"/>
        <v>30</v>
      </c>
    </row>
    <row r="27" spans="1:3" ht="15.75" thickBot="1" x14ac:dyDescent="0.3">
      <c r="A27" s="11" t="s">
        <v>253</v>
      </c>
      <c r="B27" s="12" t="s">
        <v>254</v>
      </c>
      <c r="C27">
        <f t="shared" si="0"/>
        <v>38</v>
      </c>
    </row>
    <row r="28" spans="1:3" ht="15.75" thickBot="1" x14ac:dyDescent="0.3">
      <c r="A28" s="11" t="s">
        <v>255</v>
      </c>
      <c r="B28" s="12" t="s">
        <v>256</v>
      </c>
      <c r="C28">
        <f t="shared" si="0"/>
        <v>41</v>
      </c>
    </row>
    <row r="29" spans="1:3" ht="15.75" thickBot="1" x14ac:dyDescent="0.3">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28515625" customWidth="1"/>
  </cols>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x14ac:dyDescent="0.25">
      <c r="A1" t="s">
        <v>308</v>
      </c>
    </row>
    <row r="2" spans="1:1" x14ac:dyDescent="0.25">
      <c r="A2" t="s">
        <v>309</v>
      </c>
    </row>
    <row r="3" spans="1:1" x14ac:dyDescent="0.25">
      <c r="A3" t="s">
        <v>310</v>
      </c>
    </row>
    <row r="4" spans="1:1" x14ac:dyDescent="0.25">
      <c r="A4" t="s">
        <v>32</v>
      </c>
    </row>
    <row r="5" spans="1:1" x14ac:dyDescent="0.25">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25">
      <c r="A1" t="s">
        <v>305</v>
      </c>
    </row>
    <row r="2" spans="1:1" x14ac:dyDescent="0.25">
      <c r="A2" t="s">
        <v>306</v>
      </c>
    </row>
    <row r="3" spans="1:1" x14ac:dyDescent="0.25">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25">
      <c r="A1" t="s">
        <v>305</v>
      </c>
    </row>
    <row r="2" spans="1:1" x14ac:dyDescent="0.25">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x14ac:dyDescent="0.25">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x14ac:dyDescent="0.25">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780E4-699D-4659-9A00-9F295E79088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4bbab7d4-65e0-4727-a379-eb6b7402b018"/>
    <ds:schemaRef ds:uri="http://www.w3.org/XML/1998/namespace"/>
    <ds:schemaRef ds:uri="http://purl.org/dc/dcmitype/"/>
  </ds:schemaRefs>
</ds:datastoreItem>
</file>

<file path=customXml/itemProps3.xml><?xml version="1.0" encoding="utf-8"?>
<ds:datastoreItem xmlns:ds="http://schemas.openxmlformats.org/officeDocument/2006/customXml" ds:itemID="{6EF49A5B-8B4B-4D11-9949-D0E0CADB1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di gregorio</dc:creator>
  <cp:lastModifiedBy>Renato Di Gregorio</cp:lastModifiedBy>
  <cp:revision/>
  <cp:lastPrinted>2022-07-14T13:59:50Z</cp:lastPrinted>
  <dcterms:created xsi:type="dcterms:W3CDTF">2015-06-05T18:19:34Z</dcterms:created>
  <dcterms:modified xsi:type="dcterms:W3CDTF">2022-07-18T03:52:24Z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