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Questa_cartella_di_lavoro"/>
  <workbookProtection workbookAlgorithmName="SHA-512" workbookHashValue="XZ2Vt+b8A9UMsOGU5xQqB01lIezJgPFKdMa1gJoJkR/XxMOJZ5y4h28vHKewAXQhVcqlvq1wYqAOzZgOObiM3Q==" workbookSpinCount="100000" workbookSaltValue="XJb57HQyUXoOUS3o0ltDPw==" lockStructure="1"/>
  <bookViews>
    <workbookView xWindow="65416" yWindow="65416" windowWidth="20730" windowHeight="11760" tabRatio="862" activeTab="1"/>
  </bookViews>
  <sheets>
    <sheet name="Frontespizio" sheetId="1" r:id="rId1"/>
    <sheet name="Parte I" sheetId="4" r:id="rId2"/>
    <sheet name="Parte II Cat. SOA" sheetId="14" r:id="rId3"/>
    <sheet name="Parte III Cat. Progettazione" sheetId="25" r:id="rId4"/>
    <sheet name="Parte IV Cronoprogrammi" sheetId="19" r:id="rId5"/>
    <sheet name="S-Amministrazioni" sheetId="24" state="hidden" r:id="rId6"/>
    <sheet name="S_Cat Prog" sheetId="17" state="hidden" r:id="rId7"/>
    <sheet name="S_Classifica" sheetId="16" state="hidden" r:id="rId8"/>
    <sheet name="S_SOA1" sheetId="15" state="hidden" r:id="rId9"/>
    <sheet name="S_SINO3" sheetId="13" state="hidden" r:id="rId10"/>
    <sheet name="S_Liv Progettazione" sheetId="12" state="hidden" r:id="rId11"/>
    <sheet name="S_SINONONNECESSARIE" sheetId="9" state="hidden" r:id="rId12"/>
    <sheet name="S_SI_NO" sheetId="5" state="hidden" r:id="rId13"/>
    <sheet name="S_tipologia intervento" sheetId="3" state="hidden" r:id="rId14"/>
    <sheet name="S_Fonte finanziamento" sheetId="2" state="hidden" r:id="rId15"/>
  </sheets>
  <definedNames>
    <definedName name="_xlnm._FilterDatabase" localSheetId="8" hidden="1">'S_SOA1'!$A$1:$C$52</definedName>
    <definedName name="_ftn1" localSheetId="10">'S_Liv Progettazione'!$A$8</definedName>
    <definedName name="_ftn2" localSheetId="10">'S_Liv Progettazione'!$A$9</definedName>
    <definedName name="_ftn3" localSheetId="10">'S_Liv Progettazione'!$A$10</definedName>
    <definedName name="_ftn4" localSheetId="10">'S_Liv Progettazione'!$A$11</definedName>
    <definedName name="_ftnref1" localSheetId="10">'S_Liv Progettazione'!$A$2</definedName>
    <definedName name="_ftnref2" localSheetId="10">'S_Liv Progettazione'!$A$3</definedName>
    <definedName name="_ftnref3" localSheetId="10">'S_Liv Progettazione'!$A$4</definedName>
    <definedName name="_ftnref4" localSheetId="10">'S_Liv Progettazione'!$A$5</definedName>
    <definedName name="AMM">'S-Amministrazioni'!$A$1:$A$159</definedName>
    <definedName name="_xlnm.Print_Area" localSheetId="0">'Frontespizio'!$A$1:$M$41</definedName>
    <definedName name="_xlnm.Print_Area" localSheetId="1">'Parte I'!$B$1:$G$150</definedName>
    <definedName name="_xlnm.Print_Area" localSheetId="2">'Parte II Cat. SOA'!$B$2:$H$18</definedName>
    <definedName name="_xlnm.Print_Area" localSheetId="3">'Parte III Cat. Progettazione'!$B$2:$H$18</definedName>
    <definedName name="_xlnm.Print_Area" localSheetId="4">'Parte IV Cronoprogrammi'!$A$1:$U$31</definedName>
    <definedName name="Cat_Pj">'S_Cat Prog'!$A$1:$A$61</definedName>
    <definedName name="Classifica">'S_Classifica'!$A$1:$A$10</definedName>
    <definedName name="fonte_finanziamento">'S_Fonte finanziamento'!$A$1:$A$2</definedName>
    <definedName name="Livello_pj">'S_Liv Progettazione'!$A$1:$A$5</definedName>
    <definedName name="SINO">'S_SI_NO'!$A$1:$A$2</definedName>
    <definedName name="SINO2">'S_SINONONNECESSARIE'!$A$1:$A$3</definedName>
    <definedName name="sino3">'S_SINO3'!$A$1:$A$3</definedName>
    <definedName name="SOA">'S_SOA1'!$A$1:$A$52</definedName>
    <definedName name="tipologia_intervento">'S_tipologia intervento'!$A$1:$A$2</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Autore</author>
  </authors>
  <commentList>
    <comment ref="G29" authorId="0">
      <text>
        <r>
          <rPr>
            <b/>
            <sz val="10"/>
            <rFont val="Calibri Light"/>
            <family val="2"/>
            <scheme val="major"/>
          </rPr>
          <t>IL RICORSO A UN RAGGRUPPAMENTO, AD UNA UNIONE O AD PROGETTO SOVRACOMUNALE È OBBLIGATORIO IN CASO DI PROPOSTE PRESENTATE DA COMUNI CON MENO DI 3000 ABITANTI</t>
        </r>
        <r>
          <rPr>
            <sz val="10"/>
            <rFont val="Calibri Light"/>
            <family val="2"/>
            <scheme val="major"/>
          </rPr>
          <t xml:space="preserve">
</t>
        </r>
      </text>
    </comment>
    <comment ref="E54" authorId="0">
      <text>
        <r>
          <rPr>
            <b/>
            <sz val="9"/>
            <rFont val="Calibri Light"/>
            <family val="2"/>
            <scheme val="major"/>
          </rPr>
          <t>AD ESEMPIO METRI, CHILOMETRI, METRI QUADRATI, CHILOMETRI QUADRATI, NUMERO, EURO, DATA.</t>
        </r>
        <r>
          <rPr>
            <sz val="9"/>
            <rFont val="Calibri Light"/>
            <family val="2"/>
            <scheme val="major"/>
          </rPr>
          <t xml:space="preserve">
</t>
        </r>
      </text>
    </comment>
    <comment ref="F54" authorId="0">
      <text>
        <r>
          <rPr>
            <b/>
            <sz val="9"/>
            <rFont val="Calibri Light"/>
            <family val="2"/>
            <scheme val="major"/>
          </rPr>
          <t>IL VALORE DI “PARTENZA” ESPRESSO ATTRAVERSO L’UNITÀ DI MISURA PRESCELTA</t>
        </r>
        <r>
          <rPr>
            <sz val="9"/>
            <rFont val="Calibri Light"/>
            <family val="2"/>
            <scheme val="major"/>
          </rPr>
          <t xml:space="preserve">
</t>
        </r>
      </text>
    </comment>
    <comment ref="G54" authorId="0">
      <text>
        <r>
          <rPr>
            <b/>
            <sz val="9"/>
            <rFont val="Calibri Light"/>
            <family val="2"/>
            <scheme val="major"/>
          </rPr>
          <t>IL VALORE DI “ARRIVO” PREVISTO A CONCLUSIONE DELL’INTERVENTO ESPRESSO ATTRAVERSO L’UNITÀ DI MISURA PRESCELTA</t>
        </r>
        <r>
          <rPr>
            <sz val="9"/>
            <rFont val="Calibri Light"/>
            <family val="2"/>
            <scheme val="major"/>
          </rPr>
          <t xml:space="preserve">
</t>
        </r>
      </text>
    </comment>
    <comment ref="C55" authorId="0">
      <text>
        <r>
          <rPr>
            <b/>
            <sz val="9"/>
            <rFont val="Calibri Light"/>
            <family val="2"/>
            <scheme val="major"/>
          </rPr>
          <t>L’INDICATORE DI REALIZZAZIONE RILEVA IL PRODOTTO (OUTPUT) DELLE ATTIVITÀ PROGETTUALI.</t>
        </r>
      </text>
    </comment>
    <comment ref="C56" authorId="0">
      <text>
        <r>
          <rPr>
            <b/>
            <sz val="9"/>
            <rFont val="Calibri Light"/>
            <family val="2"/>
            <scheme val="major"/>
          </rPr>
          <t>L’INDICATORE DI RISULTATO MISURA IL RAGGIUNGIMENTO DEGLI OBIETTIVI SPECIFICI (OUTCOME) DELLE ATTIVITÀ PROGETTUALI</t>
        </r>
      </text>
    </comment>
    <comment ref="G79" authorId="0">
      <text>
        <r>
          <rPr>
            <b/>
            <sz val="9"/>
            <rFont val="Calibri Light"/>
            <family val="2"/>
            <scheme val="major"/>
          </rPr>
          <t xml:space="preserve">QUALORA L’INTERVENTO NECESSITI DI PARERI/AUTORIZZAZIONI, INDICARE PUNTUALMENTE:
• TIPOLOGIA DI PARERE, NULLA OSTA O ALTRO ATTO DI ASSENSO;
• ENTE PREPOSTO AL RILASCIO;
• SE GIÀ È STATA FATTA RICHIESTA E/O OTTENIMENTO.
IN CASO DI AVVENUTO OTTENIMENTO SPECIFICARE SE:
• IL PROVVEDIMENTO CONTIENE PRESCRIZIONI;
• LE PRESCRIZIONI SONO STATE OTTEMPERATE.
PER MAGGIORI INFO, V. GUIDA ALLA COMPILAZIONE.
</t>
        </r>
        <r>
          <rPr>
            <sz val="9"/>
            <rFont val="Calibri Light"/>
            <family val="2"/>
            <scheme val="major"/>
          </rPr>
          <t xml:space="preserve">
</t>
        </r>
      </text>
    </comment>
  </commentList>
</comments>
</file>

<file path=xl/sharedStrings.xml><?xml version="1.0" encoding="utf-8"?>
<sst xmlns="http://schemas.openxmlformats.org/spreadsheetml/2006/main" count="613" uniqueCount="544">
  <si>
    <t>0.1 Denominazione intervento</t>
  </si>
  <si>
    <t>0.2 Ambito di intervento</t>
  </si>
  <si>
    <t>Segnalare con una X</t>
  </si>
  <si>
    <t>1. Anagrafica e inquadramento programmatico</t>
  </si>
  <si>
    <t>1.1 Amministrazione responsabile o capofila (in caso di interventi integrati)</t>
  </si>
  <si>
    <t>1.1.1 Se l'Amministrazione non è presente nell'elenco specificare</t>
  </si>
  <si>
    <t xml:space="preserve">1.2 Stazione Appaltante (se diversa dall’Amministrazione responsabile) </t>
  </si>
  <si>
    <t>1.3 Il CUP è stato assegnato?</t>
  </si>
  <si>
    <t>1.3.1 Se SI, indicare il CUP</t>
  </si>
  <si>
    <t xml:space="preserve">1.4 Il Responsabile Unico del Procedimento (RUP) è stato nominato? </t>
  </si>
  <si>
    <t>1.4.1 Se SI, indicare gli eventuali riferimenti</t>
  </si>
  <si>
    <t>2. Proposta Progettuale</t>
  </si>
  <si>
    <t>2.1 Descrizione sintetica della proposta (Max 2500 caratteri)</t>
  </si>
  <si>
    <t>(Indicare i bisogni, le finalità, le realizzazioni, i risultati, gli attori coinvolti e le eventuali criticità)</t>
  </si>
  <si>
    <t>2.1.bis Indicatori</t>
  </si>
  <si>
    <t>Indicatore</t>
  </si>
  <si>
    <t>Descrizione</t>
  </si>
  <si>
    <t>Unità di misura</t>
  </si>
  <si>
    <t>Target finale</t>
  </si>
  <si>
    <t xml:space="preserve">2.2 Descrizione dell’utilizzo e gestione dell’intervento a valle della realizzazione (Max 2500 Caratteri)
</t>
  </si>
  <si>
    <t>Descrivere impatto e sostenibilità ambientale, partnership, impatto sociale e sull’occupazione, impatto di sistema nonché l’emblematicità del progetto</t>
  </si>
  <si>
    <t>2.4 Localizzazione territoriale (Max 500 Caratteri)</t>
  </si>
  <si>
    <t xml:space="preserve">2.5 Elenco puntuale e breve descrizione degli interventi previsti (Max 2500 Caratteri)
</t>
  </si>
  <si>
    <t>2.6 Documento di Programmazione e/o Strumento di Pianificazione</t>
  </si>
  <si>
    <t>2.6.1 L’intervento è già inserito in Documenti di Programmazione e/o in strumenti di pianificazione territoriale?</t>
  </si>
  <si>
    <t>2.6.2 È necessario modificare e/o integrare i Documenti di Programmazione e/o in strumenti di pianificazione territoriale?</t>
  </si>
  <si>
    <r>
      <t xml:space="preserve">2.7 Aspetti giuridico-amministrativi relativi alla fattibilità della proposta progettuale </t>
    </r>
    <r>
      <rPr>
        <sz val="11"/>
        <color rgb="FF002060"/>
        <rFont val="Arial"/>
        <family val="2"/>
      </rPr>
      <t xml:space="preserve">(autorizzazioni/pareri se già in possesso o da acquisire e relative amministrazioni centrali e locali. A titolo esemplificativo e non esaustivo: regione, provincia, enti d’ambito, autorità di distretto idrografico, Ministero per la Transizione ecologica, Ministero della Cultura, ecc.) - </t>
    </r>
    <r>
      <rPr>
        <b/>
        <sz val="11"/>
        <color rgb="FF002060"/>
        <rFont val="Arial"/>
        <family val="2"/>
      </rPr>
      <t>Max 500 caratteri</t>
    </r>
  </si>
  <si>
    <t>LIVELLO DI PROGETTAZIONE DISPONIBILE</t>
  </si>
  <si>
    <t>SELEZIONARE</t>
  </si>
  <si>
    <t>Nessun livello di progettazione disponibile</t>
  </si>
  <si>
    <t>Non applicabile</t>
  </si>
  <si>
    <t>Progetto di fattibilità tecnico economica inclusa esecuzione prime indagini, rilievi, caratterizzazioni</t>
  </si>
  <si>
    <t>Progetto definitivo</t>
  </si>
  <si>
    <t>Progetto esecutivo</t>
  </si>
  <si>
    <t>2.12 Vincoli</t>
  </si>
  <si>
    <t xml:space="preserve">2.12.1 L’area interessata dall’intervento è sottoposta a vincoli? (es. paesaggistici, urbanistici, ambientali) </t>
  </si>
  <si>
    <t>3. Quadro Finanziario</t>
  </si>
  <si>
    <t>3.1 Costo complessivo [€]</t>
  </si>
  <si>
    <t>3.2 Copertura finanziaria</t>
  </si>
  <si>
    <t>3.3 Se l’intervento previsto è dotato di copertura finanziaria, indicare le fonti e gli importi disponibili ed eventuali termini per l’assunzione di obbligazioni giuridicamente vincolanti (OGV)</t>
  </si>
  <si>
    <t>4. Ulteriori elementi segnalati dall'amministrazione e/o dal soggetto proponente interventi</t>
  </si>
  <si>
    <t>4.1 Segnalare ulteriori elementi (Max 2500 caratteri)</t>
  </si>
  <si>
    <t>5. Attuazione integrata e complementarità con altri interventi</t>
  </si>
  <si>
    <t>5.1 Segnalare se l’intervento integra programmi o investimenti già realizzati o è complementare con interventi in corso di realizzazione. (Max 2500 caratteri)</t>
  </si>
  <si>
    <t>Indicare le categorie SOA relative all’intervento (ove individuate), la categoria SOA prevalente e la relativa Classifica</t>
  </si>
  <si>
    <t>SOA</t>
  </si>
  <si>
    <t>Descrizione SOA</t>
  </si>
  <si>
    <t>Prevalente</t>
  </si>
  <si>
    <t>Classifica</t>
  </si>
  <si>
    <r>
      <t>Indicare le categorie inerenti gli affidamenti dei servizi attinenti all'architettura e all'ingegneria relativi all’intervento</t>
    </r>
    <r>
      <rPr>
        <sz val="11"/>
        <color theme="1"/>
        <rFont val="Arial"/>
        <family val="2"/>
      </rPr>
      <t xml:space="preserve"> (</t>
    </r>
    <r>
      <rPr>
        <b/>
        <sz val="11"/>
        <color theme="1"/>
        <rFont val="Arial"/>
        <family val="2"/>
      </rPr>
      <t>ove già individuate)</t>
    </r>
  </si>
  <si>
    <t>ID opere</t>
  </si>
  <si>
    <t>Identificazione delle opere</t>
  </si>
  <si>
    <t>Valore opere</t>
  </si>
  <si>
    <t>Inserire una "X" nei quadrimestri afferenti lo svolgimento delle fasi e segnalare eventuali necessità di supporto</t>
  </si>
  <si>
    <t>Segnalare eventuali necessità di supporto</t>
  </si>
  <si>
    <t>FASI</t>
  </si>
  <si>
    <t>Q1</t>
  </si>
  <si>
    <t>Q2</t>
  </si>
  <si>
    <t>Q3</t>
  </si>
  <si>
    <t xml:space="preserve">Fattibilità tecnico-economica (incluso indagini, rilievi, ecc.) </t>
  </si>
  <si>
    <t>Progettazione Esecutiva</t>
  </si>
  <si>
    <t>Verifica e validazione della Progettazione</t>
  </si>
  <si>
    <t>Approvazione intervento (es. Conferenza dei servizi)</t>
  </si>
  <si>
    <t>Esecuzione Lavori</t>
  </si>
  <si>
    <t>Conclusione lavori e collaudo</t>
  </si>
  <si>
    <t>Inserire gli importi in euro della Spesa prevista per ciascun quadrimestre</t>
  </si>
  <si>
    <t>Spesa prevista - Inserire l'importo in [€]</t>
  </si>
  <si>
    <t>TOTALE</t>
  </si>
  <si>
    <t>Scafati</t>
  </si>
  <si>
    <t>E.01</t>
  </si>
  <si>
    <t>Edifici rurali per l'attività agricola con corredi tecnici di tipo semplice (quali tettoie, depositi e ricoveri) - Edifici industriali o artigianali di importanza costruttiva corrente con corredi tecnici di base.</t>
  </si>
  <si>
    <t>E.02</t>
  </si>
  <si>
    <t>Edifici rurali per l'attività agricola con corredi tecnici di tipo complesso - Edifici industriali o artigianali con organizzazione e corredi tecnici di tipo complesso.</t>
  </si>
  <si>
    <t>E.03</t>
  </si>
  <si>
    <t>Ostelli, Pensioni, Case albergo – Ristoranti - Motel e stazioni di servizio - negozi - mercati coperti di tipo semplice</t>
  </si>
  <si>
    <t>E.04</t>
  </si>
  <si>
    <t>Alberghi, Villaggi turistici - Mercati e Centri commerciali complessi</t>
  </si>
  <si>
    <t>E.05</t>
  </si>
  <si>
    <t>Edifici, pertinenze, autorimesse semplici, senza particolari esigenze tecniche. Edifici provvisori di modesta importanza</t>
  </si>
  <si>
    <t>E.06</t>
  </si>
  <si>
    <t>Edilizia residenziale privata e pubblica di tipo corrente con costi di costruzione nella media di mercato e con tipologie standardizzate.</t>
  </si>
  <si>
    <t>E.07</t>
  </si>
  <si>
    <t>Edifici residenziali di tipo pregiato con costi di costruzione eccedenti la media di mercato e con tipologie diversificate.</t>
  </si>
  <si>
    <t>E.08</t>
  </si>
  <si>
    <t>Sede Azienda Sanitaria, Distretto sanitario, Ambulatori di base. Asilo Nido, Scuola Materna, Scuola elementare, Scuole secondarie di primo grado fino a 24 classi, Scuole secondarie di secondo grado fino a 25 classi</t>
  </si>
  <si>
    <t>E.09</t>
  </si>
  <si>
    <t>Scuole secondarie di primo grado oltre 24 classi-Istituti scolastici superiori oltre 25 classi- Case di cura</t>
  </si>
  <si>
    <t>E.10</t>
  </si>
  <si>
    <t>Poliambulatori, Ospedali, Istituti di ricerca, Centri di riabilitazione, Poli scolastici, Università, Accademie, Istituti di ricerca universitaria</t>
  </si>
  <si>
    <t>E.11</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</si>
  <si>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</si>
  <si>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E.12</t>
  </si>
  <si>
    <t>Aree ed attrezzature per lo sport all'aperto, Campo sportivo e servizi annessi, di tipo complesso- Palestre e piscine coperte</t>
  </si>
  <si>
    <t>E.13</t>
  </si>
  <si>
    <t>Biblioteca, Cinema, Teatro, Pinacoteca, Centro Culturale, Sede congressuale, Auditorium, Museo, Galleria d'arte, Discoteca, Studio radiofonico o televisivo o di produzione cinematografica – Opere cimiteriali di tipo monumentale, Monumenti commemorativi, Palasport, Stadio, Chiese</t>
  </si>
  <si>
    <t>E.14</t>
  </si>
  <si>
    <t>Edifici provvisori di modesta importanza a servizio di caserme</t>
  </si>
  <si>
    <t>E.15</t>
  </si>
  <si>
    <t>Caserme con corredi tecnici di importanza corrente</t>
  </si>
  <si>
    <t>E.16</t>
  </si>
  <si>
    <t>Sedi ed Uffici di Società ed Enti, Sedi ed Uffici comunali, Sedi ed Uffici provinciali, Sedi ed Uffici regionali, Sedi ed Uffici ministeriali, Pretura, Tribunale, Palazzo di giustizia, Penitenziari, Caserme con corredi tecnici di importanza maggiore, Questura</t>
  </si>
  <si>
    <t>E.17</t>
  </si>
  <si>
    <t>Verde ed opere di arredo urbano improntate a grande semplicità, pertinenziali agli edifici ed alla viabilità, Campeggi e simili</t>
  </si>
  <si>
    <t>E.18</t>
  </si>
  <si>
    <t>Arredamenti con elementi acquistati dal mercato, Giardini, Parchi gioco, Piazze e spazi pubblici all’aperto</t>
  </si>
  <si>
    <t>E.19</t>
  </si>
  <si>
    <t>Arredamenti con elementi singolari, Parchi urbani, Parchi ludici attrezzati, Giardini e piazze storiche, Opere di riqualificazione paesaggistica e ambientale di aree urbane.</t>
  </si>
  <si>
    <t>E.20</t>
  </si>
  <si>
    <t>Interventi di manutenzione straordinaria, ristrutturazione, riqualificazione, su edifici e manufatti esistenti</t>
  </si>
  <si>
    <t>E.21</t>
  </si>
  <si>
    <t>Interventi di manutenzione straordinaria, restauro, ristrutturazione, riqualificazione, su edifici e manufatti di interesse storico artistico non soggetti a tutela ai sensi del D. Lgs 42/2004, oppure di particolare importanza</t>
  </si>
  <si>
    <t>E.22</t>
  </si>
  <si>
    <t>Interventi di manutenzione, restauro, risanamento conservativo, riqualificazione, su edifici e manufatti di interesse storico artistico soggetti a tutela ai sensi del D. Lgs 42/2004, oppure di particolare importanza</t>
  </si>
  <si>
    <t>S.01</t>
  </si>
  <si>
    <t>Strutture o parti di strutture in cemento armato, non soggette ad azioni sismiche - riparazione o intervento locale - Verifiche strutturali relative - Ponteggi, centinature e strutture provvisionali di durata inferiore a due anni</t>
  </si>
  <si>
    <t>S.02</t>
  </si>
  <si>
    <t>Strutture o parti di strutture in muratura, legno, metallo, non soggette ad azioni sismiche - riparazione o intervento locale - Verifiche strutturali relative</t>
  </si>
  <si>
    <t>S.03</t>
  </si>
  <si>
    <t>Strutture o parti di strutture in cemento armato - Verifiche strutturali relative - Ponteggi, centinature e strutture provvisionali di durata superiore a due anni.</t>
  </si>
  <si>
    <t>S.04</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</si>
  <si>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</si>
  <si>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S.05</t>
  </si>
  <si>
    <t>Dighe, Conche, Elevatori, Opere di ritenuta e di difesa, rilevati, colmate. Gallerie, Opere sotterranee e subacquee, Fondazioni speciali.</t>
  </si>
  <si>
    <t>S.06</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</si>
  <si>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</si>
  <si>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IA.01</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</si>
  <si>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</si>
  <si>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IA.02</t>
  </si>
  <si>
    <t>Impianti di riscaldamento - Impianto di raffrescamento, climatizzazione, trattamento dell’aria – Impianti meccanici di distribuzione fluidi - Impianto solare termico</t>
  </si>
  <si>
    <t>IA.03</t>
  </si>
  <si>
    <t>Impianti elettrici in genere, impianti di illuminazione, telefonici, di rivelazione incendi, fotovoltaici, a corredo di edifici e costruzioni di importanza corrente - singole apparecchiature per laboratori e impianti pilota di tipo semplice</t>
  </si>
  <si>
    <t>IA.04</t>
  </si>
  <si>
    <t>Impianti elettrici in genere, impianti di illuminazione, telefonici, di sicurezza, di rivelazione incendi, fotovoltaici, a corredo di edifici e costruzioni complessi - cablaggi strutturati - impianti in fibra ottica - singole apparecchiature per laboratori e impianti pilota di tipo complesso</t>
  </si>
  <si>
    <t>IB.04</t>
  </si>
  <si>
    <t>Depositi e discariche senza trattamento dei rifiuti.</t>
  </si>
  <si>
    <t>IB.05</t>
  </si>
  <si>
    <t>Impianti per le industrie molitorie, cartarie, alimentari, delle fibre tessili naturali, del legno, del cuoio e simili.</t>
  </si>
  <si>
    <t>IB.06</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</si>
  <si>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</si>
  <si>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IB.07</t>
  </si>
  <si>
    <t>Gli impianti precedentemente esposti quando siano di complessità particolarmente rilevante o comportanti rischi e problematiche ambientali molto rilevanti</t>
  </si>
  <si>
    <t>IB.08</t>
  </si>
  <si>
    <t>Impianti di linee e reti per trasmissioni e distribuzione di energia elettrica, telegrafia, telefonia.</t>
  </si>
  <si>
    <t>IB.09</t>
  </si>
  <si>
    <t>Centrali idroelettriche ordinarie - Stazioni di trasformazioni e di conversione impianti di trazione elettrica</t>
  </si>
  <si>
    <t>IB.10</t>
  </si>
  <si>
    <t>Impianti termoelettrici-Impianti dell'elettrochimica - Impianti della elettrometallurgia - Laboratori con ridotte problematiche tecniche</t>
  </si>
  <si>
    <t>IB.11</t>
  </si>
  <si>
    <t>Campi fotovoltaici - Parchi eolici</t>
  </si>
  <si>
    <t>IB.12</t>
  </si>
  <si>
    <t>Micro Centrali idroelettriche-Impianti termoelettrici-Impianti della elettrometallurgia di tipo complesso</t>
  </si>
  <si>
    <t>V.01</t>
  </si>
  <si>
    <t>Interventi di manutenzione su viabilità ordinaria</t>
  </si>
  <si>
    <t>V.02</t>
  </si>
  <si>
    <t>Strade, linee tramviarie, ferrovie, strade ferrate, di tipo ordinario, escluse le opere d'arte da compensarsi a parte - Piste ciclabili</t>
  </si>
  <si>
    <t>V.03</t>
  </si>
  <si>
    <t>Strade, linee tramviarie, ferrovie, strade ferrate, con particolari difficoltà di studio, escluse le opere d'arte e le stazioni, da compensarsi a parte. - Impianti teleferici e funicolari - Piste aeroportuali e simili.</t>
  </si>
  <si>
    <t>D.01</t>
  </si>
  <si>
    <t>Opere di navigazione interna e portuali</t>
  </si>
  <si>
    <t>D.02</t>
  </si>
  <si>
    <t>Bonifiche ed irrigazioni a deflusso naturale, sistemazione di corsi d'acqua e di bacini montani</t>
  </si>
  <si>
    <t>D.03</t>
  </si>
  <si>
    <t>Bonifiche ed irrigazioni con sollevamento meccanico di acqua (esclusi i macchinari) - Derivazioni d'acqua per forza motrice e produzione di energia elettrica.</t>
  </si>
  <si>
    <t>D.04</t>
  </si>
  <si>
    <t>Impianti per provvista, condotta, distribuzione d'acqua, improntate a grande semplicità - Fognature urbane improntate a grande semplicità - Condotte subacquee in genere, metanodotti e gasdotti, di tipo ordinario</t>
  </si>
  <si>
    <t>D.05</t>
  </si>
  <si>
    <t>Impianti per provvista, condotta, distribuzione d'acqua - Fognature urbane - Condotte subacquee in genere, metanodotti e gasdotti, con problemi tecnici di tipo speciale.</t>
  </si>
  <si>
    <t>T.01</t>
  </si>
  <si>
    <t>Sistemi informativi, gestione elettronica del flusso documentale, dematerializzazione e gestione archivi, ingegnerizzazione dei processi, sistemi di gestione delle attività produttive, Data center, server farm.</t>
  </si>
  <si>
    <t>T.02</t>
  </si>
  <si>
    <t>Reti locali e geografiche, cablaggi strutturati, impianti in fibra ottica, Impianti di videosorveglianza, controllo accessi, identificazione targhe di veicoli ecc Sistemi wireless, reti wifi, ponti radio.</t>
  </si>
  <si>
    <t>T.03</t>
  </si>
  <si>
    <t>Elettronica Industriale Sistemi a controllo numerico, Sistemi di automazione, Robotica.</t>
  </si>
  <si>
    <t>P.01</t>
  </si>
  <si>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</si>
  <si>
    <t>P.02</t>
  </si>
  <si>
    <t>Opere a verde sia su piccola scala o grande scala dove la rilevanza dell’opera è prevalente rispetto alle opere di tipo costruttivo.</t>
  </si>
  <si>
    <t>P.03</t>
  </si>
  <si>
    <t>Opere di riqualificazione e risanamento di ambiti naturali, rurali e forestali o urbani finalizzati al ripristino delle condizioni originarie, al riassetto delle componenti biotiche ed abiotiche.</t>
  </si>
  <si>
    <t>P.04</t>
  </si>
  <si>
    <t>Opere di utilizzazione di bacini estrattivi a parete o a fossa</t>
  </si>
  <si>
    <t>P.05</t>
  </si>
  <si>
    <t>Opere di assetto ed utilizzazione forestale nonché dell’impiego ai fini industriali, energetici ed ambientali. Piste forestali, strade forestali– percorsi naturalistici, aree di sosta e di stazionamento dei mezzi forestali. Meccanizzazione forestale</t>
  </si>
  <si>
    <t>P.06</t>
  </si>
  <si>
    <t>Opere di intervento per la realizzazione di infrastrutture e di miglioramento dell’assetto rurale.</t>
  </si>
  <si>
    <t>U.01</t>
  </si>
  <si>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</si>
  <si>
    <t>U.02</t>
  </si>
  <si>
    <t>Interventi di valorizzazione degli ambiti naturali sia di tipo vegetazionale che faunistico</t>
  </si>
  <si>
    <t>U.03</t>
  </si>
  <si>
    <t>Strumenti di pianificazione generale ed attuativa e di pianificazione di settore</t>
  </si>
  <si>
    <t>I - fino a euro 258.000</t>
  </si>
  <si>
    <t>II - fino a euro 516.000</t>
  </si>
  <si>
    <t>III - fino a euro 1.033.000</t>
  </si>
  <si>
    <t>III bis - fino a euro 1.500.000</t>
  </si>
  <si>
    <t>IV - fino a euro 2.582.000</t>
  </si>
  <si>
    <t>IV bis - fino a euro 3.500.000</t>
  </si>
  <si>
    <t>V - fino a euro 5.165.000</t>
  </si>
  <si>
    <t>VI - fino a euro 10.329.000</t>
  </si>
  <si>
    <t>VII - fino a euro 15.494.000</t>
  </si>
  <si>
    <t>VIII - oltre euro 15.494.000</t>
  </si>
  <si>
    <t>OG1</t>
  </si>
  <si>
    <t>Edifici civili e industriali</t>
  </si>
  <si>
    <t>OG2</t>
  </si>
  <si>
    <t>Restauro e manutenzione dei beni immobili sottoposti a tutela</t>
  </si>
  <si>
    <t>OG3</t>
  </si>
  <si>
    <t>Strade, autostrade, ponti, viadotti, ferrovie, metropolitane</t>
  </si>
  <si>
    <t>OG4</t>
  </si>
  <si>
    <t>Opere d’arte nel sottosuolo</t>
  </si>
  <si>
    <t>OG5</t>
  </si>
  <si>
    <t>Dighe</t>
  </si>
  <si>
    <t>OG6</t>
  </si>
  <si>
    <t>Acquedotti, gasdotti, oleodotti, opere di irrigazione e di evacuazione</t>
  </si>
  <si>
    <t>OG7</t>
  </si>
  <si>
    <t>Opere marittime e lavori di dragaggio</t>
  </si>
  <si>
    <t>OG8</t>
  </si>
  <si>
    <t>Opere fluviali, di difesa, di sistemazione idraulica e di bonifica</t>
  </si>
  <si>
    <t>OG9</t>
  </si>
  <si>
    <t>Impianti per la produzione di energia elettrica</t>
  </si>
  <si>
    <t>OG10</t>
  </si>
  <si>
    <t>Impianti per la trasformazione alta/media tensione e per la distribuzione di energia elettrica in corrente alternata e continua ed impianti di pubblica illuminazione</t>
  </si>
  <si>
    <t>OG11</t>
  </si>
  <si>
    <t>Impianti tecnologici</t>
  </si>
  <si>
    <t>OG 12</t>
  </si>
  <si>
    <t>Opere ed impianti di bonifica e protezione ambientale</t>
  </si>
  <si>
    <t>OG 13</t>
  </si>
  <si>
    <t>Opere di ingegneria naturalistica</t>
  </si>
  <si>
    <t>OS 1</t>
  </si>
  <si>
    <t>Lavori in terra</t>
  </si>
  <si>
    <t xml:space="preserve">OS 2-A </t>
  </si>
  <si>
    <t>Superfici decorate di beni immobili del patrimonio culturale e beni culturali mobili di interesse storico, artistico, archeologico ed etnoantropologico</t>
  </si>
  <si>
    <t xml:space="preserve">OS 2-B </t>
  </si>
  <si>
    <t>Beni culturali mobili di interesse archivistico e librario</t>
  </si>
  <si>
    <t>OS 3</t>
  </si>
  <si>
    <t>Impianti idrico-sanitario, cucine, lavanderie</t>
  </si>
  <si>
    <t>OS 4</t>
  </si>
  <si>
    <t>Impianti elettromeccanici trasportatori</t>
  </si>
  <si>
    <t>OS 5</t>
  </si>
  <si>
    <t>Impianti pneumatici e antintrusione</t>
  </si>
  <si>
    <t>OS 6</t>
  </si>
  <si>
    <t>Finiture di opere generali in materiali lignei, plastici, metallici e vetrosi</t>
  </si>
  <si>
    <t>OS 7</t>
  </si>
  <si>
    <t>Finiture di opere generali di natura edile e tecnica</t>
  </si>
  <si>
    <t>OS 8</t>
  </si>
  <si>
    <t>Opere di impermeabilizzazione</t>
  </si>
  <si>
    <t>OS 9</t>
  </si>
  <si>
    <t>Impianti per la segnaletica luminosa e la sicurezza del traffico</t>
  </si>
  <si>
    <t>OS 10</t>
  </si>
  <si>
    <t>Segnaletica stradale non luminosa</t>
  </si>
  <si>
    <t>OS 11</t>
  </si>
  <si>
    <t>Apparecchiature strutturali speciali</t>
  </si>
  <si>
    <t xml:space="preserve">OS 12-A </t>
  </si>
  <si>
    <t>Barriere stradali di sicurezza</t>
  </si>
  <si>
    <t xml:space="preserve"> OS 12-B </t>
  </si>
  <si>
    <t>Barriere paramassi, fermaneve e simili</t>
  </si>
  <si>
    <t>OS 13</t>
  </si>
  <si>
    <t>Strutture prefabbricate in cemento armato</t>
  </si>
  <si>
    <t>OS 14</t>
  </si>
  <si>
    <t>Impianti di smaltimento e recupero rifiuti</t>
  </si>
  <si>
    <t>OS 15</t>
  </si>
  <si>
    <t>Pulizia di acque marine, lacustri, fluviali</t>
  </si>
  <si>
    <t>OS 16</t>
  </si>
  <si>
    <t>Impianti per centrali produzione energia elettrica</t>
  </si>
  <si>
    <t>OS 17</t>
  </si>
  <si>
    <t>Linee telefoniche ed impianti di telefonia</t>
  </si>
  <si>
    <t xml:space="preserve">OS 18-A </t>
  </si>
  <si>
    <t>Componenti strutturali in acciaio</t>
  </si>
  <si>
    <t>OS 18-B</t>
  </si>
  <si>
    <t xml:space="preserve"> Componenti per facciate continue</t>
  </si>
  <si>
    <t>OS 19</t>
  </si>
  <si>
    <t>Impianti di reti di telecomunicazione e di trasmissioni e trattamento</t>
  </si>
  <si>
    <t xml:space="preserve">OS 20-A </t>
  </si>
  <si>
    <t>Rilevamenti topografici</t>
  </si>
  <si>
    <t>OS 20-B</t>
  </si>
  <si>
    <t>Indagini geognostiche</t>
  </si>
  <si>
    <t>OS 21</t>
  </si>
  <si>
    <t>Opere strutturali speciali</t>
  </si>
  <si>
    <t>OS 22</t>
  </si>
  <si>
    <t>Impianti di potabilizzazione e depurazione</t>
  </si>
  <si>
    <t>OS 23</t>
  </si>
  <si>
    <t>Demolizione di opere</t>
  </si>
  <si>
    <t>OS 24</t>
  </si>
  <si>
    <t>Verde e arredo urbano</t>
  </si>
  <si>
    <t>OS 25</t>
  </si>
  <si>
    <t>Scavi archeologici</t>
  </si>
  <si>
    <t>OS 26</t>
  </si>
  <si>
    <t>Pavimentazioni e sovrastrutture speciali</t>
  </si>
  <si>
    <t>OS 27</t>
  </si>
  <si>
    <t>Impianti per la trazione elettrica</t>
  </si>
  <si>
    <t>OS 28</t>
  </si>
  <si>
    <t>Impianti termici e di condizionamento</t>
  </si>
  <si>
    <t>OS 29</t>
  </si>
  <si>
    <t>Armamento ferroviario</t>
  </si>
  <si>
    <t>OS 30</t>
  </si>
  <si>
    <t>Impianti interni elettrici, telefonici, radiotelefonici e televisivi</t>
  </si>
  <si>
    <t>OS 31</t>
  </si>
  <si>
    <t>Impianti per la mobilità sospesa</t>
  </si>
  <si>
    <t>OS 32</t>
  </si>
  <si>
    <t>Strutture in legno</t>
  </si>
  <si>
    <t>OS 33</t>
  </si>
  <si>
    <t>Coperture speciali</t>
  </si>
  <si>
    <t>OS 34</t>
  </si>
  <si>
    <t>Sistemi antirumore per infrastrutture di mobilità</t>
  </si>
  <si>
    <t>OS 35</t>
  </si>
  <si>
    <t>Interventi a basso impatto ambientale</t>
  </si>
  <si>
    <t>SI</t>
  </si>
  <si>
    <t>NO</t>
  </si>
  <si>
    <t>NON APPLICABILE</t>
  </si>
  <si>
    <t>Nessun livello di progettazione</t>
  </si>
  <si>
    <t>Documento di indirizzo alla progettazione</t>
  </si>
  <si>
    <t>Progetto di fattibilità tecnico economica (inclusa esecuzione prime indagini, rilievi, caratterizzazioni)</t>
  </si>
  <si>
    <t>NON NECESSARIE</t>
  </si>
  <si>
    <t>A regia</t>
  </si>
  <si>
    <t>A titolarità</t>
  </si>
  <si>
    <t>PNRR – Recovery Fund</t>
  </si>
  <si>
    <t>Fondo Complementare al PNRR (FC)</t>
  </si>
  <si>
    <t xml:space="preserve">Turismo e mobilità sostenibile </t>
  </si>
  <si>
    <t xml:space="preserve">Cultura e Natura </t>
  </si>
  <si>
    <t xml:space="preserve">Inclusione e innovazione sociale </t>
  </si>
  <si>
    <t>Battipaglia</t>
  </si>
  <si>
    <t>Eboli</t>
  </si>
  <si>
    <t>Casalbuono</t>
  </si>
  <si>
    <t>Cannalonga</t>
  </si>
  <si>
    <t>Campora</t>
  </si>
  <si>
    <t>Camerota</t>
  </si>
  <si>
    <t>Caggiano</t>
  </si>
  <si>
    <t>Buonabitacolo</t>
  </si>
  <si>
    <t>Bellosguardo</t>
  </si>
  <si>
    <t>Auletta</t>
  </si>
  <si>
    <t>Atena Lucana</t>
  </si>
  <si>
    <t>Ascea</t>
  </si>
  <si>
    <t>Aquara</t>
  </si>
  <si>
    <t>Altavilla Silentina</t>
  </si>
  <si>
    <t>Alfano</t>
  </si>
  <si>
    <t>Albanella</t>
  </si>
  <si>
    <t>Agropoli</t>
  </si>
  <si>
    <t>Vibonati</t>
  </si>
  <si>
    <t>Vallo della Lucania</t>
  </si>
  <si>
    <t>Valle dell'Angelo</t>
  </si>
  <si>
    <t>Trentinara</t>
  </si>
  <si>
    <t>Torre Orsaia</t>
  </si>
  <si>
    <t>Torraca</t>
  </si>
  <si>
    <t>Torchiara</t>
  </si>
  <si>
    <t>Teggiano</t>
  </si>
  <si>
    <t>Stio</t>
  </si>
  <si>
    <t>Stella Cilento</t>
  </si>
  <si>
    <t>Sicignano degli Alburni</t>
  </si>
  <si>
    <t>Sessa Cilento</t>
  </si>
  <si>
    <t>Serre</t>
  </si>
  <si>
    <t>Serramezzana</t>
  </si>
  <si>
    <t>Sassano</t>
  </si>
  <si>
    <t>Sapri</t>
  </si>
  <si>
    <t>Sanza</t>
  </si>
  <si>
    <t>Sant'Arsenio</t>
  </si>
  <si>
    <t>Sant'Angelo a Fasanella</t>
  </si>
  <si>
    <t>Santa Marina</t>
  </si>
  <si>
    <t>San Rufo</t>
  </si>
  <si>
    <t>San Pietro al Tanagro</t>
  </si>
  <si>
    <t>San Mauro la Bruca</t>
  </si>
  <si>
    <t>San Mauro Cilento</t>
  </si>
  <si>
    <t>Padula</t>
  </si>
  <si>
    <t>Ottati</t>
  </si>
  <si>
    <t>Orria</t>
  </si>
  <si>
    <t>Omignano</t>
  </si>
  <si>
    <t>Ogliastro Cilento</t>
  </si>
  <si>
    <t>Novi Velia</t>
  </si>
  <si>
    <t>Morigerati</t>
  </si>
  <si>
    <t>Montesano sulla Marcellana</t>
  </si>
  <si>
    <t>Monte San Giacomo</t>
  </si>
  <si>
    <t>Montecorice</t>
  </si>
  <si>
    <t>Montano Antilia</t>
  </si>
  <si>
    <t>Moio della Civitella</t>
  </si>
  <si>
    <t>Magliano Vetere</t>
  </si>
  <si>
    <t>Lustra</t>
  </si>
  <si>
    <t>Laurito</t>
  </si>
  <si>
    <t>Laurino</t>
  </si>
  <si>
    <t>Laureana Cilento</t>
  </si>
  <si>
    <t>Ispani</t>
  </si>
  <si>
    <t>Gioi</t>
  </si>
  <si>
    <t>Futani</t>
  </si>
  <si>
    <t>Felitto</t>
  </si>
  <si>
    <t>Cuccaro Vetere</t>
  </si>
  <si>
    <t>Corleto Monforte</t>
  </si>
  <si>
    <t>Controne</t>
  </si>
  <si>
    <t>Cicerale</t>
  </si>
  <si>
    <t>Ceraso</t>
  </si>
  <si>
    <t>Centola</t>
  </si>
  <si>
    <t>Acerno</t>
  </si>
  <si>
    <t>Amalfi</t>
  </si>
  <si>
    <t>Angri</t>
  </si>
  <si>
    <t>Atrani</t>
  </si>
  <si>
    <t>Baronissi</t>
  </si>
  <si>
    <t>Bellizzi</t>
  </si>
  <si>
    <t>Bracigliano</t>
  </si>
  <si>
    <t>Buccino</t>
  </si>
  <si>
    <t>Calvanico</t>
  </si>
  <si>
    <t>Campagna</t>
  </si>
  <si>
    <t>Casal Velino</t>
  </si>
  <si>
    <t>Casaletto Spartano</t>
  </si>
  <si>
    <t>Caselle in Pittari</t>
  </si>
  <si>
    <t>Castel San Giorgio</t>
  </si>
  <si>
    <t>Castel San Lorenzo</t>
  </si>
  <si>
    <t>Castelcivita</t>
  </si>
  <si>
    <t>Castellabate</t>
  </si>
  <si>
    <t>Castelnuovo Cilento</t>
  </si>
  <si>
    <t>Castelnuovo di Conza</t>
  </si>
  <si>
    <t>Castiglione del Genovesi</t>
  </si>
  <si>
    <t>Cava de' Tirreni</t>
  </si>
  <si>
    <t>Celle di Bulgheria</t>
  </si>
  <si>
    <t>Cetara</t>
  </si>
  <si>
    <t>Colliano</t>
  </si>
  <si>
    <t>Conca dei Marini</t>
  </si>
  <si>
    <t>Contursi Terme</t>
  </si>
  <si>
    <t>Corbara</t>
  </si>
  <si>
    <t>Fisciano</t>
  </si>
  <si>
    <t>Furore</t>
  </si>
  <si>
    <t>Giffoni Sei Casali</t>
  </si>
  <si>
    <t>Giffoni Valle Piana</t>
  </si>
  <si>
    <t>Giungano</t>
  </si>
  <si>
    <t>Laviano</t>
  </si>
  <si>
    <t>Maiori</t>
  </si>
  <si>
    <t>Mercato San Severino</t>
  </si>
  <si>
    <t>Minori</t>
  </si>
  <si>
    <t>Montecorvino Pugliano</t>
  </si>
  <si>
    <t>Montecorvino Rovella</t>
  </si>
  <si>
    <t>Monteforte Cilento</t>
  </si>
  <si>
    <t>Nocera Inferiore</t>
  </si>
  <si>
    <t>Nocera Superiore</t>
  </si>
  <si>
    <t>Olevano sul Tusciano</t>
  </si>
  <si>
    <t>Oliveto Citra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</si>
  <si>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</si>
  <si>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</si>
  <si>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</si>
  <si>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</si>
  <si>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</si>
  <si>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</si>
  <si>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</si>
  <si>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</si>
  <si>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</si>
  <si>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</si>
  <si>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</si>
  <si>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</si>
  <si>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</si>
  <si>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</si>
  <si>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</si>
  <si>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</si>
  <si>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</si>
  <si>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</si>
  <si>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</si>
  <si>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</si>
  <si>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</si>
  <si>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</si>
  <si>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</si>
  <si>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</si>
  <si>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</si>
  <si>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</si>
  <si>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</si>
  <si>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</si>
  <si>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</si>
  <si>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</si>
  <si>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</si>
  <si>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</si>
  <si>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</si>
  <si>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</si>
  <si>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</si>
  <si>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Valentino Torio</t>
  </si>
  <si>
    <t>Sant'Egidio del Monte Albino</t>
  </si>
  <si>
    <t>Santomenna</t>
  </si>
  <si>
    <t>Sarno</t>
  </si>
  <si>
    <t>Scala</t>
  </si>
  <si>
    <t>Siano</t>
  </si>
  <si>
    <t>Tortorella</t>
  </si>
  <si>
    <t>Tramonti</t>
  </si>
  <si>
    <t>Valva</t>
  </si>
  <si>
    <t>Vietri sul Mare</t>
  </si>
  <si>
    <t>Capaccio Paestum</t>
  </si>
  <si>
    <t>Tipologia di Appalto</t>
  </si>
  <si>
    <t>Servizi di ingegneria e architettura</t>
  </si>
  <si>
    <t>Servizi</t>
  </si>
  <si>
    <t>Forniture</t>
  </si>
  <si>
    <t>Lavori</t>
  </si>
  <si>
    <t>Prevalente
(una sola scelta possibile)</t>
  </si>
  <si>
    <t>Prevista
(scelta multipla possibile)</t>
  </si>
  <si>
    <t>Nome e Cognome</t>
  </si>
  <si>
    <t>Telefono</t>
  </si>
  <si>
    <t>0.3 Referente da contattare</t>
  </si>
  <si>
    <t xml:space="preserve">2.3 Strategicità ed emblematicità (Max 2500 Caratteri)
</t>
  </si>
  <si>
    <t xml:space="preserve">E-mail </t>
  </si>
  <si>
    <t>1.1.2 Indicare altre Amministrazioni che compongono l'eventuale raggruppamento separando con ";"</t>
  </si>
  <si>
    <t>Baseline</t>
  </si>
  <si>
    <t xml:space="preserve">INDICATORE DI REALIZZAZIONE </t>
  </si>
  <si>
    <t xml:space="preserve">INDICATORE DI RISULTATO </t>
  </si>
  <si>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PER POI PASSARE ALLA COMPILAZIONE DEL FOGLIO SUCCESSIVO</t>
    </r>
  </si>
  <si>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t>
    </r>
  </si>
  <si>
    <t>1.5 Indicare le eventuali Amministrazioni da coinvolgere per la programmazione, pianificazione e approvazione (Max 500 Caratteri)</t>
  </si>
  <si>
    <t>2.8 Tipologia di appalto presente e prevalente</t>
  </si>
  <si>
    <t>2.9 Elementi progettuali eventualmente disponibili</t>
  </si>
  <si>
    <t xml:space="preserve">2.9.1 È disponibile un Documento di Indirizzo alla Progettazione (DIP)?  </t>
  </si>
  <si>
    <t xml:space="preserve">2.9.2 Livelli di progettazione disponibili  </t>
  </si>
  <si>
    <t>2.10 Indagini</t>
  </si>
  <si>
    <t xml:space="preserve">2.10.1 Sono già presenti le indagini conoscitive del bene?    </t>
  </si>
  <si>
    <t xml:space="preserve">2.10.2 Si rende necessario aggiornare o integrare le indagini?  </t>
  </si>
  <si>
    <t>2.10.3 Se SI, indicare puntualmente quali indagini devono essere aggiornate o integrate</t>
  </si>
  <si>
    <t xml:space="preserve">2.11.1 L’intervento ha ad oggetto beni già nella disponibilità dell’Amministrazione responsabile? </t>
  </si>
  <si>
    <t>2.11.2 Se NO, indicare l'Amministrazione responsabile / il Soggetto Titolare del bene</t>
  </si>
  <si>
    <t xml:space="preserve">2.11.3 È necessario avvalersi dello strumento dell’esproprio o di altre modalità di acquisizione sull’area/bene oggetto dell’intervento?    </t>
  </si>
  <si>
    <t>2.11.4 Se SI, specificare se il bene sarà acquisito mediante esproprio per pubblica utilità o attraverso altre modalità di acquisizione e le tempistiche di acquisizione previste</t>
  </si>
  <si>
    <t>2.11.5 Esistono ricorsi giudiziali o pendenze sull’area oggetto dell’intervento?</t>
  </si>
  <si>
    <t>2.11 Disponibilità del bene, espropri e ricorsi</t>
  </si>
  <si>
    <t>2.11.6 Se SI, Sintetizzare di seguito le eventuali pendenze</t>
  </si>
  <si>
    <t>2.12.2 Se sì, indicare quali.</t>
  </si>
  <si>
    <t>2.12.3 Interferenze con interventi avviati o in corso di attivazione</t>
  </si>
  <si>
    <t>2.12.4 Se sì, indicare quali</t>
  </si>
  <si>
    <t>VERIFICATO (ex art. 26 dlgs 50/2016) e/o VALIDATO</t>
  </si>
  <si>
    <t>6. Categorie SOA</t>
  </si>
  <si>
    <t>Secondaria</t>
  </si>
  <si>
    <t>8. CRONOPROGRAMMA DELLE ATTIVITA'</t>
  </si>
  <si>
    <t>9. CRONOPROGRAMMA FINANZIARIO</t>
  </si>
  <si>
    <t>7. Categoria DM 17 GIUGNO 2016</t>
  </si>
  <si>
    <t>CastelCultura</t>
  </si>
  <si>
    <t>X</t>
  </si>
  <si>
    <t>Castelnuovo Cilento è un piccolo borgo medievale del Cilento di quasi 3.000 anime. Oltre al capoluogo, sviluppato sulla cima di una collina, troviamo due frazioni, Velina e Pantana. Il Comune si trova in una posizione strategica, tra i comuni di Vallo Della Lucania, Ascea, Casal Velino, Ceraso e Salento, con un affaccio suggestivo sulla costa cilentana.</t>
  </si>
  <si>
    <t>Da individuare</t>
  </si>
  <si>
    <t>Il progetto proposto si fonda su un’analisi di contesto partecipata, frutto della collaborazione tra il Comune e la Scuola Alberghiera Ancel Keys che, già realizza attività di tirocinio e di apprendimento sul campo, con il contributo degli stakeholders locali. Gli interventi proposti sono orientati a rispondere ai bisogni delle comunità locali, e soprattutto dei giovani, instaurando nuove modalità di cooperazione tra amministrazione pubblica e cittadini e promuovendo modelli imprenditoriali innovativi (es. cooperative sociali o di comunità), in grado di accrescere il benessere delle comunità garantendo, nel contempo, la tutela e la valorizzazione dell’ambiente naturale. Inoltre, gli interventi prevedono il coinvolgimento della le Pro-Loco, già attiva nella promozione di eventi culturali, manifestazioni e azioni di valorizzazione del territorio. Infine, essendo la capacità di generare innovazione sociale strettamente connessa al potenziamento delle relazioni all’interno delle comunità locali, quest’ultimo viene favorito dalla realizzazione del CastelCultura: luogo di incontro e scambio sui temi dello sviluppo enogastronomico del territorio, tesa a formare nuove figure professionali del settore ristorativo e alla creazione di un polo di eccellenza del “buon cibo”, che possa richiamare turisti e sostenitori della Dieta Mediterranea.</t>
  </si>
  <si>
    <t>Indagin di restauro, sondaggi geologici e diagnostici</t>
  </si>
  <si>
    <t>Vincoli paesaggistici ai sensi del D.Lgs 42/2004 - Centro Storico</t>
  </si>
  <si>
    <t>F29I22000180006</t>
  </si>
  <si>
    <t>Eros Lamaida</t>
  </si>
  <si>
    <t xml:space="preserve">eros.lamaida@gmail.com </t>
  </si>
  <si>
    <t>Autorizzazioni pareri e nulla osta saranno ottenuti mediante conferenza di servizi decisoria ai sensi dell'art. 14 della Legge 241/90. Enti coinvolti: Soprintendenza Salerno Avellino - Comunità Montana Gelbison e Cervati</t>
  </si>
  <si>
    <t>Nuove occupazioni previste / Aumento dei flussi turistici</t>
  </si>
  <si>
    <t>n. nuovi occupati / n. visite annue attese</t>
  </si>
  <si>
    <t>0 / 0</t>
  </si>
  <si>
    <t>Il progetto mira alla fruizione del Borgo attraverso la valorizzazione del turismo sostenibile, attivando itinerari e percorsi bike in una via direttamente collegata al Borgo, che ne consentirà l’esplorazione e la conoscenza. Nell’attivazione della via Ciclabile del Borgo sarà indispensabile far leva sul contatto con la natura e con il contesto culturale-storico, connesso alla presenza di rilevanti attrattori e di un articolato programma di eventi. La strategia concorre alla crescita dei flussi turistici e alla destagionalizzazione dei flussi turistici, oggi indirizzati quasi esclusivamente al vicino mare di Casal Velino, Pollica e Acciaroli, attraverso itinerari ciclabili, che sfruttino la già presente via Silente, un sentiero meraviglioso che in poco meno di 600 km, suddivisi in 15 tappe, attraversa l’intero territorio del Parco Nazionale del Cilento, Vallo di Diano e Alburni e che, ad oggi, non attraversa il Borgo di Castelnuovo.
La realizzazione dell’itinerario ciclabile costituisce, inoltre, un’opportunità per la creazione di nuovi posti di lavoro, specie per i giovani, nel settore del turismo escursionistico, quali ad esempio guide specializzate, attività di noleggio di attrezzature (es. mountain bike). Inoltre, l’incremento dei flussi turistici potrebbe favorire il settore dell’enogastronomia che, come rappresentato in precedenza, rappresenta il fiore all’occhiello della comunità castelnovese. Ancora, il progetto promuove la fruizione di beni storici e culturali, attraverso la fusione di una serie di variabili che passano dalla riqualificazione, in ottica formativa, della vecchia sede del Municipio, che diventa un’occasione per operatori economici e per gli studenti, ma anche per tutti quei giovani che intendano approfondire le tematiche enogastronomiche e i principi della Dieta Mediterranea, all’accesso al Borgo per mezzo della via ciclabile, in ottica di sostenibilità e rilancio di un turismo pulito e salutare. Oltre a tutto ciò, sono previste eventi e manifestazioni, da tenersi negli spazi riqualificati antistanti il castello e la torre, dedicati alla cultura, alla storia ma soprattutto al patrimonio immateriale del borgo di Castelnuovo Cilento, conservato nelle menti e nelle mani di quella fascia di popolazione over 65.</t>
  </si>
  <si>
    <t>10 / 1000</t>
  </si>
  <si>
    <t xml:space="preserve">1 Tutela / valorizzazione / rigenerazione dell’area antistante il Castello
2 Tutela / valorizzazione / rigenerazione della sede dell’ex Municipio
3 Realizzazione corsia preferenziale di accesso al borgo per le biciclette  
4 Acquisizione, installazione di arredi, di attrezzature e dotazioni tecnologiche, per la realizzazione delle aule didattiche e dei laboratori all’interno del Nuovo Municipio
5 Acquisizione, installazione di arredi,
di attrezzature e dotazioni tecnologiche, per la realizzazione della corsia ciclabile di accesso al borgo
6 Corsi di formazione e laboratori didattici realizzati all’interno del Nuovo Municipio in tema di Dieta Mediterranea
7 Organizzazione di laboratori, summer school e workshop con studenti della scuola Alberghiera sui temi dell’enogastronomia
8 Organizzazione e realizzazione di eventi e degustazioni con la partecipazione degli operatori economici locali                                                                                                          9 Organizzazione e realizzazione di festival ed eventi culturali ed enogastronomici con lo scopo di favorire e promuovere processi di attivazione dal basso delle comunità locali (il costo è relativo al budget complessivo dell’attività fino alla conclusione del Progetto nel 2024 Q1)
10 Realizzazione dell’itinerario ciclabile, naturalistico e paesaggistico di accesso al Borgo
11 Realizzazione di un Info Point da insediare nella piazza antistante il Castello
12 Realizzazione e aggiornamento di un sito web dedicato al progetto per favorirne la comunicazione e divulgazione (il costo è relativo al budget complessivo dell’attività fino alla conclusione del Progetto nel 2024 Q1)
13 Realizzazione del materiale informativo e divulgativo (brochure, depliant, manifesti) utile alla promozione del Castello Nuovo della Cultura (il costo è relativo al budget complessivo dell’attività fino alla conclusione del Progetto nel 2024 Q1)
14 Coordinamento, organizzazione e management degli eventi, festival e attività formative/didattiche con definizione puntuale del cronoprogramma e delle figure professionali da reperire di volta in volta.
</t>
  </si>
  <si>
    <t xml:space="preserve">Riqualificazione del borgo storico </t>
  </si>
  <si>
    <t>n. itinerari ciclabili</t>
  </si>
  <si>
    <t>Arch. Anellina Chirico</t>
  </si>
  <si>
    <t>Soprintendenza BAASS per le Province di Salerno Avellino (parere ex - art. 146 del D.Lgs. 42/2004) - Comunità Montana Gelbison e Cervati (svincolo idrogeologico)</t>
  </si>
  <si>
    <t>"Ascea"; "Campora"; "Cannalonga"; "Casal Velino"; "Castelnuovo Cilento"; "Ceraso"; "Cicerale"; "Gioi"; "Lustra"; "Magliano Vetere"; "Moio della Civitella"; "Monteforte Cilento"; "Novi Velia"; "Omignano"; "Orria"; "Perito"; "Prignano Cilento"; "Salento"; "Rutino"; "Sessa Cilento"; "Stella Cilento"; "Stio".</t>
  </si>
  <si>
    <t xml:space="preserve">Il progetto sintetizzato nel titolo “CastelCultura” si basa sulla riqualificazione e valorizzazione dell’ex Municipio della città. Si tratta di un palazzo storico appartenente ad una famiglia dell’alta aristocrazia del luogo, posto all’interno del borgo e nelle immediate vicinanze di una delle principali attrattive della citta: il castello, che ebbe origine nel 1269, in epoca angioina,e che ingloba una meravigliosa torre a base cilindrica. Il castello ebbe una grandissima importanza difensiva nei confronti degli invasori, insieme a quello posto sul colle di Velia e di Novi Velia. La leggenda racconta che il castello di Castelnuovo fosse collegato con il castello di Velia e con altri castelli della zona attraverso dei cunicoli sotterranei. Il progetto può essere sostanzialmente suddiviso in tre linee di intervento: 1) Risistemazione degli spazi antistanti la torre medievale attualmente occupati da parcheggi, al fine di una migliore organizzazione degli spazi, dedicando opportune aree a parcheggio, verde pubblico e accoglienza, predisponendo alcune zone da ospitare a chioschi temporanei in occasione di eventi pubblici; 2) Per quanto concerne via Roma, Castelnuovo Cilento, in quanto comune iscritto alla 3° edizione dei Comuni Ciclabili d’Italia, vuole creare una corsia preferenziale di accesso al borgo per le biciclette, che funga da percorso di accoglienza al borgo per i turisti che vogliono dedicarsi a questa attività e alla visita del centro abitato. 3) Recupero, riqualificazione e riuso della storica sede del municipio da destinare a centro polifunzionale dedicato alla formazione e alla valorizzazione della Dieta Mediterranea, di cui Castelnuovo Cilento è promotore dagli anni di Ancel Keys. L’edificio sarà riqualificato in ottica di efficientamento energetico, con pannelli fotovoltaici – per la produzione di energia pulita per l’autoconsumo – e pannelli solari – per la produzione di acqua calda da utilizzare nei laboratori enogastronomici. All’esterno della sede dell’Ex Municipio saranno installate colonnine per la ricarica dei veicoli elettrici e delle biciclette per la mobilità green. In questa linea di intervento saranno coinvolti operatori economici, (ristoranti e operatori del settore Ho.Re.Ca., studenti della Scuola Alberghiera A. Keys). Esso si inserisce nel progetto territoriale Parkway Alento concordato dai 22 Comuni, oggetto di Accordo Quadro sottoscritto dagli Enti territoriali del 2016 e riproposto nel 2021 con il nascere dell'Associazione. </t>
  </si>
  <si>
    <t xml:space="preserve">L'intervento integra il progetto di apertura della Via Silente, che rappresenta un itinerario ciclabile che inizia dal paese di Castelnuovo Cilento dove ha sede l'associazione Via Silente. Grazie a questo progetto, che l'Amministrazione intende portare avanti, Castalnuovo Cilento è stato premiato quale Comune Ciclabile. </t>
  </si>
  <si>
    <t xml:space="preserve">La strategia proposta, basata sulla valorizzazione del Borgo Storico, attraverso differenti azioni di promozione che spaziano tra cultura, formazione enogastronomica epromozione di un turismo sostenibile, favorisce la tenuta e l’incremento dei livelli occupazionali nel settore della ristorazione e del turismo. Il coinvolgimento degli operatori pubblici e privati che producono beni e servizi (ristoranti, trasporti green, ecc.) produrrà significativi processi di crescita sociale e culturale. Per la gestione dell’intervento, si procederà al coinvolgimento, con preferenza per i giovani under 35, rivolto a diverse figure professionali, quali: • operatori di cucina; • operatori di sala; • operatori del settore ricettivo e di intrattenimento. Le ricadute occupazionali dirette saranno positive, anche in considerazione della natura sociale e non commerciale dell’intervento, in quanto le eventuali entrate della gestione (ad es. ticket di partecipazione agli eventi) saranno destinate all’implementazione e gestione delle attività programmate. Si prevede, inoltre, l’attivazione di tirocini formativi professionalizzanti rivolti a giovani under 29, che potranno evolvere in apprendistato per gli anni successivi. Come ricadute occupazionali indirette, l’intervento ha un alto potenziale per via del coinvolgimento di importanti operatori del settore enogastronomico, delle associazioni culturali già operanti nel territorio nelle attività culturali previste, delle imprese di servizi che operano per il soddisfacimento della domanda di soggiorno dei flussi turistici, del coinvolgimento degli operatori agroalimentari locali (docenti) in occasione di ricorrenze come le mostre, le giornate tematiche, gli eventi, ecc. Il numero di visitatori annuali attesi garantisce una forma di reddito aggiuntiva per tali operatori che si tradurrà, senz’altro, in nuova occupazione.La mancanza di opportunità di lavoro per i giovani, che alimenta i flussi di esodo e con essi l’aumento dell’età media dei residenti, costituisce la questione prioritaria da affrontare nel territorio. Il limitato numero di imprese attive nel comune rende indispensabile promuovere attività in grado di stimolare nuova imprenditorialità, specie nei settori della ricettività e delle attività professionali ad elevata specializzazione nel campo dell’enogastronomia e del turismo sostenibile. L'intervento si colloca nel quadro generale della mobilità green previsto dalla Parkway Alento per la formazione di una "Citta Verde".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</si>
</sst>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2]\ #,##0.00;[Red]\-[$€-2]\ #,##0.00"/>
  </numFmts>
  <fonts count="35">
    <font>
      <sz val="11"/>
      <color theme="1"/>
      <name val="Calibri"/>
      <family val="2"/>
      <scheme val="minor"/>
    </font>
    <font>
      <sz val="10"/>
      <name val="Arial"/>
      <family val="2"/>
    </font>
    <font>
      <sz val="10"/>
      <color theme="1"/>
      <name val="Calibri"/>
      <family val="2"/>
      <scheme val="minor"/>
    </font>
    <font>
      <sz val="10.5"/>
      <color theme="1"/>
      <name val="Calibri Light"/>
      <family val="2"/>
    </font>
    <font>
      <b/>
      <sz val="18"/>
      <color rgb="FF002060"/>
      <name val="Arial"/>
      <family val="2"/>
    </font>
    <font>
      <sz val="11"/>
      <color theme="1"/>
      <name val="Arial"/>
      <family val="2"/>
    </font>
    <font>
      <b/>
      <sz val="11"/>
      <color theme="1"/>
      <name val="Arial"/>
      <family val="2"/>
    </font>
    <font>
      <sz val="10"/>
      <color theme="1"/>
      <name val="Arial"/>
      <family val="2"/>
    </font>
    <font>
      <b/>
      <sz val="11"/>
      <color rgb="FF002060"/>
      <name val="Arial"/>
      <family val="2"/>
    </font>
    <font>
      <i/>
      <sz val="9"/>
      <color rgb="FFC00000"/>
      <name val="Arial"/>
      <family val="2"/>
    </font>
    <font>
      <i/>
      <sz val="9"/>
      <color theme="1"/>
      <name val="Arial"/>
      <family val="2"/>
    </font>
    <font>
      <i/>
      <sz val="11"/>
      <color theme="1"/>
      <name val="Arial"/>
      <family val="2"/>
    </font>
    <font>
      <sz val="9"/>
      <color theme="1"/>
      <name val="Calibri"/>
      <family val="2"/>
      <scheme val="minor"/>
    </font>
    <font>
      <sz val="8"/>
      <name val="Calibri"/>
      <family val="2"/>
      <scheme val="minor"/>
    </font>
    <font>
      <b/>
      <sz val="11"/>
      <color theme="0"/>
      <name val="Arial"/>
      <family val="2"/>
    </font>
    <font>
      <b/>
      <sz val="18"/>
      <color theme="0"/>
      <name val="Arial"/>
      <family val="2"/>
    </font>
    <font>
      <sz val="11"/>
      <color rgb="FF002060"/>
      <name val="Arial"/>
      <family val="2"/>
    </font>
    <font>
      <i/>
      <sz val="11"/>
      <color rgb="FFC00000"/>
      <name val="Arial"/>
      <family val="2"/>
    </font>
    <font>
      <sz val="13"/>
      <color theme="1"/>
      <name val="Garamond"/>
      <family val="1"/>
    </font>
    <font>
      <u val="single"/>
      <sz val="11"/>
      <color theme="10"/>
      <name val="Calibri"/>
      <family val="2"/>
      <scheme val="minor"/>
    </font>
    <font>
      <b/>
      <sz val="10"/>
      <name val="Calibri Light"/>
      <family val="2"/>
      <scheme val="major"/>
    </font>
    <font>
      <sz val="10"/>
      <name val="Calibri Light"/>
      <family val="2"/>
      <scheme val="major"/>
    </font>
    <font>
      <b/>
      <sz val="9"/>
      <name val="Calibri Light"/>
      <family val="2"/>
      <scheme val="major"/>
    </font>
    <font>
      <sz val="9"/>
      <name val="Calibri Light"/>
      <family val="2"/>
      <scheme val="major"/>
    </font>
    <font>
      <b/>
      <sz val="10"/>
      <color theme="1"/>
      <name val="Calibri Light"/>
      <family val="2"/>
    </font>
    <font>
      <b/>
      <sz val="11"/>
      <color rgb="FFFF0000"/>
      <name val="Arial"/>
      <family val="2"/>
    </font>
    <font>
      <u val="single"/>
      <sz val="11"/>
      <name val="Arial"/>
      <family val="2"/>
    </font>
    <font>
      <b/>
      <u val="single"/>
      <sz val="11"/>
      <name val="Arial"/>
      <family val="2"/>
    </font>
    <font>
      <b/>
      <sz val="10"/>
      <color theme="0"/>
      <name val="Arial"/>
      <family val="2"/>
    </font>
    <font>
      <b/>
      <sz val="36"/>
      <name val="Arial"/>
      <family val="2"/>
    </font>
    <font>
      <i/>
      <sz val="28"/>
      <name val="Arial"/>
      <family val="2"/>
    </font>
    <font>
      <sz val="28"/>
      <name val="Arial"/>
      <family val="2"/>
    </font>
    <font>
      <sz val="11"/>
      <color theme="0"/>
      <name val="Calibri"/>
      <family val="2"/>
      <scheme val="minor"/>
    </font>
    <font>
      <sz val="11"/>
      <name val="Calibri"/>
      <family val="2"/>
    </font>
    <font>
      <b/>
      <sz val="8"/>
      <name val="Calibri"/>
      <family val="2"/>
    </font>
  </fonts>
  <fills count="6">
    <fill>
      <patternFill/>
    </fill>
    <fill>
      <patternFill patternType="gray125"/>
    </fill>
    <fill>
      <patternFill patternType="solid">
        <fgColor rgb="FF002060"/>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s>
  <borders count="38">
    <border>
      <left/>
      <right/>
      <top/>
      <bottom/>
      <diagonal/>
    </border>
    <border>
      <left/>
      <right/>
      <top style="thick"/>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color theme="0"/>
      </right>
      <top style="thick"/>
      <bottom style="thick"/>
    </border>
    <border>
      <left style="thin">
        <color theme="0"/>
      </left>
      <right style="thin">
        <color theme="0"/>
      </right>
      <top style="thick"/>
      <bottom style="thick"/>
    </border>
    <border>
      <left style="thin">
        <color theme="0"/>
      </left>
      <right/>
      <top style="thick"/>
      <bottom style="thick"/>
    </border>
    <border>
      <left/>
      <right style="dashed">
        <color theme="0" tint="-0.4999699890613556"/>
      </right>
      <top style="dashed">
        <color theme="0" tint="-0.4999699890613556"/>
      </top>
      <bottom style="dashed">
        <color theme="0" tint="-0.4999699890613556"/>
      </bottom>
    </border>
    <border>
      <left/>
      <right/>
      <top/>
      <bottom style="dashed">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dashed"/>
      <right style="dashed"/>
      <top style="dashed"/>
      <bottom style="dashed"/>
    </border>
    <border>
      <left style="dashed"/>
      <right style="dashed"/>
      <top style="dashed"/>
      <bottom style="thick"/>
    </border>
    <border>
      <left style="dashed">
        <color theme="0" tint="-0.4999699890613556"/>
      </left>
      <right style="dashed">
        <color theme="0" tint="-0.4999699890613556"/>
      </right>
      <top style="dashed">
        <color theme="0" tint="-0.4999699890613556"/>
      </top>
      <bottom style="dashed">
        <color theme="0" tint="-0.4999699890613556"/>
      </bottom>
    </border>
    <border>
      <left style="dashed">
        <color theme="0"/>
      </left>
      <right style="dashed">
        <color theme="0"/>
      </right>
      <top style="dashed">
        <color theme="0"/>
      </top>
      <bottom style="dashed">
        <color theme="0"/>
      </bottom>
    </border>
    <border>
      <left style="thin"/>
      <right style="thin"/>
      <top style="thin"/>
      <bottom style="thin"/>
    </border>
    <border>
      <left/>
      <right style="dashed"/>
      <top style="thick"/>
      <bottom style="dashed"/>
    </border>
    <border>
      <left/>
      <right style="dashed"/>
      <top style="dashed"/>
      <bottom style="dashed"/>
    </border>
    <border>
      <left/>
      <right style="dashed"/>
      <top style="dashed"/>
      <bottom style="thick"/>
    </border>
    <border>
      <left style="dashed"/>
      <right style="dashed"/>
      <top style="thick"/>
      <bottom style="dashed"/>
    </border>
    <border>
      <left style="dashed"/>
      <right/>
      <top style="thick"/>
      <bottom style="dashed"/>
    </border>
    <border>
      <left style="dashed"/>
      <right/>
      <top style="dashed"/>
      <bottom style="dashed"/>
    </border>
    <border>
      <left/>
      <right style="dashed"/>
      <top/>
      <bottom style="dashed"/>
    </border>
    <border>
      <left style="dashed"/>
      <right style="dashed"/>
      <top style="dashed"/>
      <bottom/>
    </border>
    <border>
      <left style="dashed"/>
      <right/>
      <top style="dashed"/>
      <bottom/>
    </border>
    <border>
      <left style="thin">
        <color theme="0"/>
      </left>
      <right/>
      <top/>
      <bottom/>
    </border>
    <border>
      <left/>
      <right style="thin">
        <color theme="0"/>
      </right>
      <top/>
      <bottom/>
    </border>
    <border>
      <left style="dashed"/>
      <right/>
      <top style="dashed"/>
      <bottom style="thick"/>
    </border>
    <border>
      <left style="dashed">
        <color theme="0"/>
      </left>
      <right/>
      <top/>
      <bottom/>
    </border>
    <border>
      <left/>
      <right style="dashed">
        <color theme="0"/>
      </right>
      <top/>
      <bottom/>
    </border>
    <border>
      <left style="dashed">
        <color theme="0" tint="-0.3499799966812134"/>
      </left>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dashed">
        <color theme="0" tint="-0.3499799966812134"/>
      </right>
      <top style="dashed">
        <color theme="0" tint="-0.3499799966812134"/>
      </top>
      <bottom style="dashed">
        <color theme="0" tint="-0.3499799966812134"/>
      </bottom>
    </border>
    <border>
      <left style="dashed"/>
      <right/>
      <top/>
      <bottom style="dashed"/>
    </border>
    <border>
      <left/>
      <right/>
      <top/>
      <bottom style="dashed"/>
    </border>
    <border>
      <left style="dashed">
        <color theme="0"/>
      </left>
      <right/>
      <top style="dashed">
        <color theme="0"/>
      </top>
      <bottom/>
    </border>
    <border>
      <left/>
      <right/>
      <top style="dashed">
        <color theme="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9" fillId="0" borderId="0" applyNumberFormat="0" applyFill="0" applyBorder="0" applyAlignment="0" applyProtection="0"/>
  </cellStyleXfs>
  <cellXfs count="11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5" fillId="0" borderId="1" xfId="0" applyFont="1" applyBorder="1"/>
    <xf numFmtId="0" fontId="2" fillId="0" borderId="2" xfId="0" applyFont="1" applyBorder="1" applyAlignment="1">
      <alignment horizontal="center" vertical="center" wrapText="1"/>
    </xf>
    <xf numFmtId="0" fontId="12" fillId="0" borderId="3" xfId="0" applyFont="1" applyBorder="1" applyAlignment="1">
      <alignment horizontal="justify" vertical="center" wrapText="1"/>
    </xf>
    <xf numFmtId="0" fontId="2" fillId="0" borderId="4" xfId="0" applyFont="1" applyBorder="1" applyAlignment="1">
      <alignment horizontal="center" vertical="center" wrapText="1"/>
    </xf>
    <xf numFmtId="0" fontId="1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top" wrapText="1"/>
    </xf>
    <xf numFmtId="0" fontId="16" fillId="0" borderId="0" xfId="0" applyFont="1" applyAlignment="1">
      <alignment vertical="top" wrapText="1"/>
    </xf>
    <xf numFmtId="0" fontId="16" fillId="0" borderId="0" xfId="0" applyFont="1" applyAlignment="1">
      <alignment wrapText="1"/>
    </xf>
    <xf numFmtId="0" fontId="14" fillId="2" borderId="9" xfId="0" applyFont="1" applyFill="1" applyBorder="1" applyAlignment="1">
      <alignment horizontal="center"/>
    </xf>
    <xf numFmtId="0" fontId="5" fillId="0" borderId="10" xfId="0" applyFont="1" applyBorder="1" applyAlignment="1">
      <alignment horizontal="center"/>
    </xf>
    <xf numFmtId="0" fontId="11" fillId="0" borderId="0" xfId="0" applyFont="1" applyAlignment="1">
      <alignment horizontal="right" indent="1"/>
    </xf>
    <xf numFmtId="0" fontId="11" fillId="0" borderId="0" xfId="0" applyFont="1" applyAlignment="1">
      <alignment horizontal="center"/>
    </xf>
    <xf numFmtId="0" fontId="10" fillId="0" borderId="0" xfId="0" applyFont="1" applyAlignment="1">
      <alignment horizontal="left" vertical="center"/>
    </xf>
    <xf numFmtId="0" fontId="8" fillId="0" borderId="0" xfId="0" applyFont="1" applyAlignment="1">
      <alignment horizontal="left" vertical="top"/>
    </xf>
    <xf numFmtId="0" fontId="6" fillId="0" borderId="0" xfId="0" applyFont="1" applyAlignment="1">
      <alignment vertical="center"/>
    </xf>
    <xf numFmtId="0" fontId="11" fillId="0" borderId="0" xfId="0" applyFont="1"/>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horizontal="left" vertical="center"/>
    </xf>
    <xf numFmtId="0" fontId="8" fillId="0" borderId="0" xfId="0" applyFont="1" applyAlignment="1">
      <alignment horizontal="left" vertical="top" wrapText="1"/>
    </xf>
    <xf numFmtId="0" fontId="5" fillId="0" borderId="11" xfId="0" applyFont="1" applyBorder="1" applyAlignment="1">
      <alignment horizontal="left" vertical="center" wrapText="1" indent="2"/>
    </xf>
    <xf numFmtId="0" fontId="5" fillId="3" borderId="11" xfId="0" applyFont="1" applyFill="1"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4" fillId="0" borderId="0" xfId="0" applyFont="1" applyAlignment="1">
      <alignment vertical="center"/>
    </xf>
    <xf numFmtId="0" fontId="14" fillId="2" borderId="14"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xf>
    <xf numFmtId="0" fontId="0" fillId="4" borderId="16" xfId="0" applyFill="1" applyBorder="1" applyAlignment="1">
      <alignment vertical="center" wrapText="1"/>
    </xf>
    <xf numFmtId="0" fontId="5" fillId="5" borderId="0" xfId="0" applyFont="1" applyFill="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17"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0" fontId="5" fillId="5" borderId="19" xfId="0"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0" fontId="5" fillId="5" borderId="21" xfId="0" applyFont="1" applyFill="1" applyBorder="1" applyAlignment="1" applyProtection="1">
      <alignment vertical="center"/>
      <protection locked="0"/>
    </xf>
    <xf numFmtId="0" fontId="5" fillId="5" borderId="12" xfId="0" applyFont="1" applyFill="1" applyBorder="1" applyAlignment="1" applyProtection="1">
      <alignment vertical="center"/>
      <protection locked="0"/>
    </xf>
    <xf numFmtId="0" fontId="5" fillId="5" borderId="22" xfId="0" applyFont="1" applyFill="1" applyBorder="1" applyAlignment="1" applyProtection="1">
      <alignment vertical="center"/>
      <protection locked="0"/>
    </xf>
    <xf numFmtId="43" fontId="5" fillId="5" borderId="20" xfId="20" applyFont="1" applyFill="1" applyBorder="1" applyAlignment="1" applyProtection="1">
      <alignment vertical="center"/>
      <protection locked="0"/>
    </xf>
    <xf numFmtId="43" fontId="5" fillId="5" borderId="12" xfId="20" applyFont="1" applyFill="1" applyBorder="1" applyAlignment="1" applyProtection="1">
      <alignment vertical="center"/>
      <protection locked="0"/>
    </xf>
    <xf numFmtId="43" fontId="5" fillId="5" borderId="13" xfId="20" applyFont="1" applyFill="1" applyBorder="1" applyAlignment="1" applyProtection="1">
      <alignment vertical="center"/>
      <protection locked="0"/>
    </xf>
    <xf numFmtId="0" fontId="5" fillId="5" borderId="23" xfId="0" applyFont="1" applyFill="1" applyBorder="1" applyAlignment="1" applyProtection="1">
      <alignment vertical="center"/>
      <protection locked="0"/>
    </xf>
    <xf numFmtId="43" fontId="5" fillId="5" borderId="14" xfId="20" applyFont="1" applyFill="1" applyBorder="1" applyAlignment="1" applyProtection="1">
      <alignment horizontal="left" vertical="top"/>
      <protection locked="0"/>
    </xf>
    <xf numFmtId="0" fontId="7" fillId="5" borderId="14" xfId="0" applyFont="1" applyFill="1" applyBorder="1" applyAlignment="1" applyProtection="1">
      <alignment horizontal="justify" vertical="center" wrapText="1"/>
      <protection locked="0"/>
    </xf>
    <xf numFmtId="0" fontId="9" fillId="0" borderId="0" xfId="0" applyFont="1"/>
    <xf numFmtId="49" fontId="5" fillId="5" borderId="0" xfId="0" applyNumberFormat="1" applyFont="1" applyFill="1" applyProtection="1">
      <protection locked="0"/>
    </xf>
    <xf numFmtId="43" fontId="5" fillId="0" borderId="14" xfId="20" applyFont="1" applyFill="1" applyBorder="1" applyAlignment="1" applyProtection="1">
      <alignment horizontal="left" vertical="top"/>
      <protection/>
    </xf>
    <xf numFmtId="0" fontId="17" fillId="0" borderId="0" xfId="0" applyFont="1"/>
    <xf numFmtId="0" fontId="0" fillId="0" borderId="0" xfId="0" applyAlignment="1">
      <alignment horizontal="left" vertical="top"/>
    </xf>
    <xf numFmtId="0" fontId="18" fillId="0" borderId="0" xfId="0" applyFont="1" applyAlignment="1">
      <alignment horizontal="left" vertical="top"/>
    </xf>
    <xf numFmtId="0" fontId="19" fillId="0" borderId="0" xfId="21" applyAlignment="1">
      <alignment horizontal="left" vertical="top"/>
    </xf>
    <xf numFmtId="0" fontId="25" fillId="0" borderId="0" xfId="0" applyFont="1"/>
    <xf numFmtId="0" fontId="8" fillId="3" borderId="0" xfId="0" applyFont="1" applyFill="1" applyAlignment="1">
      <alignment vertical="top" wrapText="1"/>
    </xf>
    <xf numFmtId="0" fontId="5" fillId="3" borderId="0" xfId="0" applyFont="1" applyFill="1" applyAlignment="1" applyProtection="1">
      <alignment horizontal="left" vertical="top" wrapText="1"/>
      <protection locked="0"/>
    </xf>
    <xf numFmtId="0" fontId="5" fillId="3" borderId="0" xfId="0" applyFont="1" applyFill="1"/>
    <xf numFmtId="0" fontId="24" fillId="0" borderId="14" xfId="0" applyFont="1" applyBorder="1" applyAlignment="1">
      <alignment horizontal="right" vertical="center"/>
    </xf>
    <xf numFmtId="0" fontId="28" fillId="2" borderId="14" xfId="0" applyFont="1" applyFill="1" applyBorder="1" applyAlignment="1">
      <alignment horizontal="center" vertical="center" wrapText="1"/>
    </xf>
    <xf numFmtId="0" fontId="5" fillId="0" borderId="12" xfId="0" applyFont="1" applyBorder="1"/>
    <xf numFmtId="0" fontId="14" fillId="2" borderId="12" xfId="0" applyFont="1" applyFill="1" applyBorder="1" applyAlignment="1">
      <alignment horizontal="center" vertical="center" wrapText="1"/>
    </xf>
    <xf numFmtId="0" fontId="5" fillId="5" borderId="12" xfId="0" applyFont="1" applyFill="1" applyBorder="1" applyAlignment="1" applyProtection="1">
      <alignment horizontal="center" vertical="center"/>
      <protection locked="0"/>
    </xf>
    <xf numFmtId="0" fontId="5" fillId="5" borderId="13" xfId="0" applyFont="1" applyFill="1" applyBorder="1" applyAlignment="1" applyProtection="1">
      <alignment vertical="center"/>
      <protection locked="0"/>
    </xf>
    <xf numFmtId="0" fontId="5" fillId="5" borderId="24" xfId="0" applyFont="1" applyFill="1" applyBorder="1" applyAlignment="1" applyProtection="1">
      <alignment vertical="center"/>
      <protection locked="0"/>
    </xf>
    <xf numFmtId="0" fontId="5" fillId="5" borderId="25" xfId="0" applyFont="1" applyFill="1" applyBorder="1" applyAlignment="1" applyProtection="1">
      <alignment vertical="center"/>
      <protection locked="0"/>
    </xf>
    <xf numFmtId="49" fontId="19" fillId="5" borderId="0" xfId="21" applyNumberFormat="1" applyFill="1" applyAlignment="1" applyProtection="1">
      <alignment horizontal="center" vertical="center"/>
      <protection locked="0"/>
    </xf>
    <xf numFmtId="164" fontId="7" fillId="5" borderId="14" xfId="0" applyNumberFormat="1" applyFont="1" applyFill="1" applyBorder="1" applyAlignment="1" applyProtection="1">
      <alignment horizontal="justify" vertical="center" wrapText="1"/>
      <protection locked="0"/>
    </xf>
    <xf numFmtId="0" fontId="5" fillId="5" borderId="0" xfId="0" applyFont="1" applyFill="1" applyAlignment="1" applyProtection="1">
      <alignment horizontal="left" vertical="top" wrapText="1"/>
      <protection locked="0"/>
    </xf>
    <xf numFmtId="0" fontId="5" fillId="0" borderId="0" xfId="0" applyFont="1" applyAlignment="1">
      <alignment horizontal="left" vertical="top"/>
    </xf>
    <xf numFmtId="0" fontId="15" fillId="2" borderId="0" xfId="0" applyFont="1" applyFill="1" applyAlignment="1">
      <alignment horizontal="left" vertical="top"/>
    </xf>
    <xf numFmtId="0" fontId="15" fillId="2" borderId="0" xfId="0" applyFont="1" applyFill="1" applyAlignment="1">
      <alignment horizontal="left" vertical="top" wrapText="1"/>
    </xf>
    <xf numFmtId="43" fontId="5" fillId="5" borderId="0" xfId="20" applyFont="1" applyFill="1" applyAlignment="1" applyProtection="1">
      <alignment horizontal="left" vertical="top" wrapText="1"/>
      <protection locked="0"/>
    </xf>
    <xf numFmtId="0" fontId="8" fillId="0" borderId="0" xfId="0" applyFont="1" applyAlignment="1">
      <alignment horizontal="left" vertical="top" wrapText="1"/>
    </xf>
    <xf numFmtId="0" fontId="9" fillId="0" borderId="0" xfId="0" applyFont="1" applyAlignment="1">
      <alignment horizontal="left" vertical="top"/>
    </xf>
    <xf numFmtId="0" fontId="5" fillId="0" borderId="0" xfId="0" applyFont="1" applyAlignment="1" applyProtection="1">
      <alignment horizontal="left" vertical="top" wrapText="1"/>
      <protection locked="0"/>
    </xf>
    <xf numFmtId="0" fontId="26" fillId="0" borderId="0" xfId="0" applyFont="1" applyAlignment="1">
      <alignment horizontal="left" vertical="center" wrapText="1"/>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5" fillId="0" borderId="22" xfId="0" applyFont="1" applyBorder="1" applyAlignment="1">
      <alignment horizontal="left" vertical="top" wrapText="1"/>
    </xf>
    <xf numFmtId="0" fontId="5" fillId="0" borderId="18" xfId="0" applyFont="1" applyBorder="1" applyAlignment="1">
      <alignment horizontal="left" vertical="top" wrapText="1"/>
    </xf>
    <xf numFmtId="0" fontId="5" fillId="0" borderId="28" xfId="0" applyFont="1" applyBorder="1" applyAlignment="1">
      <alignment horizontal="left" vertical="top" wrapText="1"/>
    </xf>
    <xf numFmtId="0" fontId="5" fillId="0" borderId="19" xfId="0" applyFont="1" applyBorder="1" applyAlignment="1">
      <alignment horizontal="left" vertical="top" wrapText="1"/>
    </xf>
    <xf numFmtId="0" fontId="14" fillId="2" borderId="14"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0" xfId="0" applyFont="1" applyFill="1" applyAlignment="1">
      <alignment horizontal="center" vertical="center"/>
    </xf>
    <xf numFmtId="0" fontId="14" fillId="2" borderId="30" xfId="0" applyFont="1" applyFill="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26" fillId="3" borderId="0" xfId="0" applyFont="1" applyFill="1" applyAlignment="1">
      <alignment horizontal="center" vertical="center" wrapText="1"/>
    </xf>
    <xf numFmtId="0" fontId="5" fillId="5" borderId="34" xfId="0" applyFont="1" applyFill="1" applyBorder="1" applyAlignment="1" applyProtection="1">
      <alignment horizontal="left" vertical="top" wrapText="1"/>
      <protection locked="0"/>
    </xf>
    <xf numFmtId="0" fontId="5" fillId="5" borderId="35" xfId="0" applyFont="1" applyFill="1" applyBorder="1" applyAlignment="1" applyProtection="1">
      <alignment horizontal="left" vertical="top" wrapText="1"/>
      <protection locked="0"/>
    </xf>
    <xf numFmtId="0" fontId="5" fillId="5" borderId="23" xfId="0" applyFont="1" applyFill="1" applyBorder="1" applyAlignment="1" applyProtection="1">
      <alignment horizontal="left" vertical="top" wrapText="1"/>
      <protection locked="0"/>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gliaia" xfId="20"/>
    <cellStyle name="Collegamento ipertestua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7" Type="http://schemas.openxmlformats.org/officeDocument/2006/relationships/image" Target="../media/image9.svg" /><Relationship Id="rId8"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sv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sv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sv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552450</xdr:colOff>
      <xdr:row>52</xdr:row>
      <xdr:rowOff>19050</xdr:rowOff>
    </xdr:to>
    <xdr:pic>
      <xdr:nvPicPr>
        <xdr:cNvPr id="5" name="Immagine 4" descr="Raggi blu e bianchi sovrapposti"/>
        <xdr:cNvPicPr preferRelativeResize="1">
          <a:picLocks noChangeAspect="1"/>
        </xdr:cNvPicPr>
      </xdr:nvPicPr>
      <xdr:blipFill>
        <a:blip r:embed="rId1">
          <a:extLst>
            <a:ext uri="{28A0092B-C50C-407E-A947-70E740481C1C}">
              <a14:useLocalDpi xmlns:a14="http://schemas.microsoft.com/office/drawing/2010/main" val="0"/>
            </a:ext>
          </a:extLst>
        </a:blip>
        <a:srcRect t="5850" b="5850"/>
        <a:stretch>
          <a:fillRect/>
        </a:stretch>
      </xdr:blipFill>
      <xdr:spPr bwMode="auto">
        <a:xfrm>
          <a:off x="0" y="0"/>
          <a:ext cx="17716500" cy="835342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1495425</xdr:colOff>
      <xdr:row>7</xdr:row>
      <xdr:rowOff>9525</xdr:rowOff>
    </xdr:from>
    <xdr:to>
      <xdr:col>10</xdr:col>
      <xdr:colOff>285750</xdr:colOff>
      <xdr:row>34</xdr:row>
      <xdr:rowOff>57150</xdr:rowOff>
    </xdr:to>
    <xdr:sp macro="" textlink="">
      <xdr:nvSpPr>
        <xdr:cNvPr id="6" name="Rettangolo 5" descr="rettangolo bianco per il testo sul frontespizio"/>
        <xdr:cNvSpPr/>
      </xdr:nvSpPr>
      <xdr:spPr>
        <a:xfrm>
          <a:off x="2190750" y="1057275"/>
          <a:ext cx="10687050" cy="44196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3</xdr:col>
      <xdr:colOff>1152525</xdr:colOff>
      <xdr:row>10</xdr:row>
      <xdr:rowOff>9525</xdr:rowOff>
    </xdr:from>
    <xdr:to>
      <xdr:col>9</xdr:col>
      <xdr:colOff>400050</xdr:colOff>
      <xdr:row>34</xdr:row>
      <xdr:rowOff>57150</xdr:rowOff>
    </xdr:to>
    <xdr:sp macro="" textlink="">
      <xdr:nvSpPr>
        <xdr:cNvPr id="8" name="Casella di testo 2"/>
        <xdr:cNvSpPr txBox="1">
          <a:spLocks noChangeArrowheads="1"/>
        </xdr:cNvSpPr>
      </xdr:nvSpPr>
      <xdr:spPr bwMode="auto">
        <a:xfrm>
          <a:off x="3829050" y="1543050"/>
          <a:ext cx="8591550" cy="3933825"/>
        </a:xfrm>
        <a:prstGeom prst="rect">
          <a:avLst/>
        </a:prstGeom>
        <a:noFill/>
        <a:ln w="9525">
          <a:noFill/>
        </a:ln>
      </xdr:spPr>
      <xdr:txBody>
        <a:bodyPr rot="0" vert="horz" wrap="square" lIns="91440" tIns="45720" rIns="91440" bIns="45720" anchor="ctr" anchorCtr="0">
          <a:noAutofit/>
        </a:bodyPr>
        <a:lstStyle/>
        <a:p>
          <a:pPr algn="l"/>
          <a:endParaRPr lang="it-IT" sz="3600" b="1">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Contratto Istituzionale di Sviluppo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CIS  Grande</a:t>
          </a:r>
          <a:r>
            <a:rPr lang="it-IT" sz="3600" b="1" baseline="0">
              <a:effectLst/>
              <a:latin typeface="Arial" panose="020B0604020202020204" pitchFamily="34" charset="0"/>
              <a:ea typeface="Times New Roman" panose="02020603050405020304" pitchFamily="18" charset="0"/>
              <a:cs typeface="Arial" panose="020B0604020202020204" pitchFamily="34" charset="0"/>
            </a:rPr>
            <a:t> </a:t>
          </a:r>
          <a:r>
            <a:rPr lang="it-IT" sz="3600" b="1">
              <a:effectLst/>
              <a:latin typeface="Arial" panose="020B0604020202020204" pitchFamily="34" charset="0"/>
              <a:ea typeface="Times New Roman" panose="02020603050405020304" pitchFamily="18" charset="0"/>
              <a:cs typeface="Arial" panose="020B0604020202020204" pitchFamily="34" charset="0"/>
            </a:rPr>
            <a:t>Salerno</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i="1">
              <a:effectLst/>
              <a:latin typeface="Arial" panose="020B0604020202020204" pitchFamily="34" charset="0"/>
              <a:ea typeface="Times New Roman" panose="02020603050405020304" pitchFamily="18" charset="0"/>
              <a:cs typeface="Arial" panose="020B0604020202020204" pitchFamily="34" charset="0"/>
            </a:rPr>
            <a:t>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a:effectLst/>
              <a:latin typeface="Arial" panose="020B0604020202020204" pitchFamily="34" charset="0"/>
              <a:ea typeface="Times New Roman" panose="02020603050405020304" pitchFamily="18" charset="0"/>
              <a:cs typeface="Arial" panose="020B0604020202020204" pitchFamily="34" charset="0"/>
            </a:rPr>
            <a:t>Scheda informatizzata per la rilevazione degli interventi</a:t>
          </a:r>
        </a:p>
      </xdr:txBody>
    </xdr:sp>
    <xdr:clientData/>
  </xdr:twoCellAnchor>
  <xdr:twoCellAnchor editAs="oneCell">
    <xdr:from>
      <xdr:col>3</xdr:col>
      <xdr:colOff>1152525</xdr:colOff>
      <xdr:row>10</xdr:row>
      <xdr:rowOff>28575</xdr:rowOff>
    </xdr:from>
    <xdr:to>
      <xdr:col>3</xdr:col>
      <xdr:colOff>3714750</xdr:colOff>
      <xdr:row>16</xdr:row>
      <xdr:rowOff>114300</xdr:rowOff>
    </xdr:to>
    <xdr:pic>
      <xdr:nvPicPr>
        <xdr:cNvPr id="7" name="Immagine 6"/>
        <xdr:cNvPicPr preferRelativeResize="1">
          <a:picLocks noChangeAspect="1"/>
        </xdr:cNvPicPr>
      </xdr:nvPicPr>
      <xdr:blipFill>
        <a:blip r:embed="rId2"/>
        <a:stretch>
          <a:fillRect/>
        </a:stretch>
      </xdr:blipFill>
      <xdr:spPr>
        <a:xfrm>
          <a:off x="3829050" y="1562100"/>
          <a:ext cx="2562225" cy="1057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2343150</xdr:colOff>
      <xdr:row>52</xdr:row>
      <xdr:rowOff>104775</xdr:rowOff>
    </xdr:from>
    <xdr:to>
      <xdr:col>5</xdr:col>
      <xdr:colOff>76200</xdr:colOff>
      <xdr:row>53</xdr:row>
      <xdr:rowOff>314325</xdr:rowOff>
    </xdr:to>
    <xdr:pic>
      <xdr:nvPicPr>
        <xdr:cNvPr id="6" name="Elemento grafico 5" descr="Informazioni con riempimento a tinta unita"/>
        <xdr:cNvPicPr preferRelativeResize="1">
          <a:picLocks noChangeAspect="1"/>
        </xdr:cNvPicPr>
      </xdr:nvPicPr>
      <xdr:blipFill>
        <a:blip r:embed="rId1">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8677275" y="16744950"/>
          <a:ext cx="304800" cy="400050"/>
        </a:xfrm>
        <a:prstGeom prst="rect">
          <a:avLst/>
        </a:prstGeom>
        <a:ln>
          <a:noFill/>
        </a:ln>
      </xdr:spPr>
    </xdr:pic>
    <xdr:clientData/>
  </xdr:twoCellAnchor>
  <xdr:twoCellAnchor>
    <xdr:from>
      <xdr:col>5</xdr:col>
      <xdr:colOff>2200275</xdr:colOff>
      <xdr:row>52</xdr:row>
      <xdr:rowOff>95250</xdr:rowOff>
    </xdr:from>
    <xdr:to>
      <xdr:col>6</xdr:col>
      <xdr:colOff>142875</xdr:colOff>
      <xdr:row>53</xdr:row>
      <xdr:rowOff>304800</xdr:rowOff>
    </xdr:to>
    <xdr:pic>
      <xdr:nvPicPr>
        <xdr:cNvPr id="8" name="Elemento grafico 7" descr="Informazioni con riempimento a tinta unita"/>
        <xdr:cNvPicPr preferRelativeResize="1">
          <a:picLocks noChangeAspect="1"/>
        </xdr:cNvPicPr>
      </xdr:nvPicPr>
      <xdr:blipFill>
        <a:blip r:embed="rId2">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1106150" y="16744950"/>
          <a:ext cx="314325" cy="390525"/>
        </a:xfrm>
        <a:prstGeom prst="rect">
          <a:avLst/>
        </a:prstGeom>
        <a:ln>
          <a:noFill/>
        </a:ln>
      </xdr:spPr>
    </xdr:pic>
    <xdr:clientData/>
  </xdr:twoCellAnchor>
  <xdr:twoCellAnchor>
    <xdr:from>
      <xdr:col>2</xdr:col>
      <xdr:colOff>3352800</xdr:colOff>
      <xdr:row>53</xdr:row>
      <xdr:rowOff>276225</xdr:rowOff>
    </xdr:from>
    <xdr:to>
      <xdr:col>3</xdr:col>
      <xdr:colOff>104775</xdr:colOff>
      <xdr:row>54</xdr:row>
      <xdr:rowOff>323850</xdr:rowOff>
    </xdr:to>
    <xdr:pic>
      <xdr:nvPicPr>
        <xdr:cNvPr id="10" name="Elemento grafico 9" descr="Informazioni con riempimento a tinta unita"/>
        <xdr:cNvPicPr preferRelativeResize="1">
          <a:picLocks noChangeAspect="1"/>
        </xdr:cNvPicPr>
      </xdr:nvPicPr>
      <xdr:blipFill>
        <a:blip r:embed="rId3">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267200" y="17106900"/>
          <a:ext cx="276225" cy="390525"/>
        </a:xfrm>
        <a:prstGeom prst="rect">
          <a:avLst/>
        </a:prstGeom>
        <a:ln>
          <a:noFill/>
        </a:ln>
      </xdr:spPr>
    </xdr:pic>
    <xdr:clientData/>
  </xdr:twoCellAnchor>
  <xdr:twoCellAnchor>
    <xdr:from>
      <xdr:col>2</xdr:col>
      <xdr:colOff>3371850</xdr:colOff>
      <xdr:row>54</xdr:row>
      <xdr:rowOff>904875</xdr:rowOff>
    </xdr:from>
    <xdr:to>
      <xdr:col>3</xdr:col>
      <xdr:colOff>123825</xdr:colOff>
      <xdr:row>55</xdr:row>
      <xdr:rowOff>276225</xdr:rowOff>
    </xdr:to>
    <xdr:pic>
      <xdr:nvPicPr>
        <xdr:cNvPr id="11" name="Elemento grafico 10" descr="Informazioni con riempimento a tinta unita"/>
        <xdr:cNvPicPr preferRelativeResize="1">
          <a:picLocks noChangeAspect="1"/>
        </xdr:cNvPicPr>
      </xdr:nvPicPr>
      <xdr:blipFill>
        <a:blip r:embed="rId4">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286250" y="18078450"/>
          <a:ext cx="276225" cy="381000"/>
        </a:xfrm>
        <a:prstGeom prst="rect">
          <a:avLst/>
        </a:prstGeom>
        <a:ln>
          <a:noFill/>
        </a:ln>
      </xdr:spPr>
    </xdr:pic>
    <xdr:clientData/>
  </xdr:twoCellAnchor>
  <xdr:twoCellAnchor editAs="oneCell">
    <xdr:from>
      <xdr:col>2</xdr:col>
      <xdr:colOff>2952750</xdr:colOff>
      <xdr:row>152</xdr:row>
      <xdr:rowOff>47625</xdr:rowOff>
    </xdr:from>
    <xdr:to>
      <xdr:col>2</xdr:col>
      <xdr:colOff>3486150</xdr:colOff>
      <xdr:row>154</xdr:row>
      <xdr:rowOff>123825</xdr:rowOff>
    </xdr:to>
    <xdr:pic>
      <xdr:nvPicPr>
        <xdr:cNvPr id="15" name="Elemento grafico 17" descr="Avviso contorno"/>
        <xdr:cNvPicPr preferRelativeResize="1">
          <a:picLocks noChangeAspect="1"/>
        </xdr:cNvPicPr>
      </xdr:nvPicPr>
      <xdr:blipFill>
        <a:blip r:embed="rId5">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3867150" y="64303275"/>
          <a:ext cx="533400" cy="428625"/>
        </a:xfrm>
        <a:prstGeom prst="rect">
          <a:avLst/>
        </a:prstGeom>
        <a:ln>
          <a:noFill/>
        </a:ln>
      </xdr:spPr>
    </xdr:pic>
    <xdr:clientData/>
  </xdr:twoCellAnchor>
  <xdr:twoCellAnchor>
    <xdr:from>
      <xdr:col>6</xdr:col>
      <xdr:colOff>942975</xdr:colOff>
      <xdr:row>52</xdr:row>
      <xdr:rowOff>76200</xdr:rowOff>
    </xdr:from>
    <xdr:to>
      <xdr:col>7</xdr:col>
      <xdr:colOff>228600</xdr:colOff>
      <xdr:row>53</xdr:row>
      <xdr:rowOff>285750</xdr:rowOff>
    </xdr:to>
    <xdr:pic>
      <xdr:nvPicPr>
        <xdr:cNvPr id="17" name="Elemento grafico 16"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220575" y="16725900"/>
          <a:ext cx="342900" cy="390525"/>
        </a:xfrm>
        <a:prstGeom prst="rect">
          <a:avLst/>
        </a:prstGeom>
        <a:ln>
          <a:noFill/>
        </a:ln>
      </xdr:spPr>
    </xdr:pic>
    <xdr:clientData/>
  </xdr:twoCellAnchor>
  <xdr:twoCellAnchor>
    <xdr:from>
      <xdr:col>6</xdr:col>
      <xdr:colOff>781050</xdr:colOff>
      <xdr:row>27</xdr:row>
      <xdr:rowOff>66675</xdr:rowOff>
    </xdr:from>
    <xdr:to>
      <xdr:col>7</xdr:col>
      <xdr:colOff>76200</xdr:colOff>
      <xdr:row>28</xdr:row>
      <xdr:rowOff>257175</xdr:rowOff>
    </xdr:to>
    <xdr:pic>
      <xdr:nvPicPr>
        <xdr:cNvPr id="18" name="Elemento grafico 17"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058650" y="6296025"/>
          <a:ext cx="352425" cy="381000"/>
        </a:xfrm>
        <a:prstGeom prst="rect">
          <a:avLst/>
        </a:prstGeom>
        <a:ln>
          <a:noFill/>
        </a:ln>
      </xdr:spPr>
    </xdr:pic>
    <xdr:clientData/>
  </xdr:twoCellAnchor>
  <xdr:twoCellAnchor>
    <xdr:from>
      <xdr:col>6</xdr:col>
      <xdr:colOff>809625</xdr:colOff>
      <xdr:row>77</xdr:row>
      <xdr:rowOff>304800</xdr:rowOff>
    </xdr:from>
    <xdr:to>
      <xdr:col>7</xdr:col>
      <xdr:colOff>95250</xdr:colOff>
      <xdr:row>78</xdr:row>
      <xdr:rowOff>276225</xdr:rowOff>
    </xdr:to>
    <xdr:pic>
      <xdr:nvPicPr>
        <xdr:cNvPr id="19" name="Elemento grafico 18"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087225" y="35461575"/>
          <a:ext cx="342900" cy="381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22</xdr:row>
      <xdr:rowOff>9525</xdr:rowOff>
    </xdr:from>
    <xdr:to>
      <xdr:col>2</xdr:col>
      <xdr:colOff>714375</xdr:colOff>
      <xdr:row>24</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0125" y="8124825"/>
          <a:ext cx="542925" cy="4381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20</xdr:row>
      <xdr:rowOff>9525</xdr:rowOff>
    </xdr:from>
    <xdr:to>
      <xdr:col>2</xdr:col>
      <xdr:colOff>714375</xdr:colOff>
      <xdr:row>22</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0125" y="17649825"/>
          <a:ext cx="542925" cy="4476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34</xdr:row>
      <xdr:rowOff>28575</xdr:rowOff>
    </xdr:from>
    <xdr:to>
      <xdr:col>3</xdr:col>
      <xdr:colOff>123825</xdr:colOff>
      <xdr:row>36</xdr:row>
      <xdr:rowOff>104775</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895350" y="9810750"/>
          <a:ext cx="523875" cy="4286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ros.lamaida@g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showGridLines="0" view="pageBreakPreview" zoomScale="10" zoomScaleSheetLayoutView="10" workbookViewId="0" topLeftCell="A1"/>
  </sheetViews>
  <sheetFormatPr defaultColWidth="8.57421875" defaultRowHeight="15"/>
  <cols>
    <col min="1" max="1" width="1.8515625" style="6" customWidth="1"/>
    <col min="2" max="2" width="8.57421875" style="6" customWidth="1"/>
    <col min="3" max="3" width="29.7109375" style="6" customWidth="1"/>
    <col min="4" max="4" width="89.8515625" style="6" customWidth="1"/>
    <col min="5" max="5" width="8.57421875" style="6" customWidth="1"/>
    <col min="6" max="6" width="16.00390625" style="6" customWidth="1"/>
    <col min="7" max="16384" width="8.57421875" style="6" customWidth="1"/>
  </cols>
  <sheetData>
    <row r="1" ht="6"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algorithmName="SHA-512" hashValue="/4L2Klu+yvTJWKY6jlZ88xBmJjetKJJ9g9czTS2oJ0x6U3G8oshJwdj7B0NV1JETkbU9dP72+3xUE9EcLKMb9g==" saltValue="RgqsgxZbN3iHF4Cj+lTdKg==" spinCount="100000" sheet="1" objects="1" scenarios="1"/>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cols>
    <col min="1" max="1" width="19.421875" style="0" customWidth="1"/>
  </cols>
  <sheetData>
    <row r="1" ht="15">
      <c r="A1" t="s">
        <v>305</v>
      </c>
    </row>
    <row r="2" ht="15">
      <c r="A2" t="s">
        <v>306</v>
      </c>
    </row>
    <row r="3" ht="15">
      <c r="A3" t="s">
        <v>307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C7" sqref="C7"/>
    </sheetView>
  </sheetViews>
  <sheetFormatPr defaultColWidth="9.140625" defaultRowHeight="15"/>
  <cols>
    <col min="1" max="1" width="87.140625" style="0" customWidth="1"/>
  </cols>
  <sheetData>
    <row r="1" ht="15">
      <c r="A1" t="s">
        <v>308</v>
      </c>
    </row>
    <row r="2" ht="15">
      <c r="A2" t="s">
        <v>309</v>
      </c>
    </row>
    <row r="3" ht="15">
      <c r="A3" t="s">
        <v>310</v>
      </c>
    </row>
    <row r="4" ht="15">
      <c r="A4" t="s">
        <v>32</v>
      </c>
    </row>
    <row r="5" ht="15">
      <c r="A5" t="s">
        <v>33</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sheetData>
    <row r="1" ht="15">
      <c r="A1" t="s">
        <v>305</v>
      </c>
    </row>
    <row r="2" ht="15">
      <c r="A2" t="s">
        <v>306</v>
      </c>
    </row>
    <row r="3" ht="15">
      <c r="A3" t="s">
        <v>311</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t="s">
        <v>305</v>
      </c>
    </row>
    <row r="2" ht="15">
      <c r="A2" t="s">
        <v>306</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t="s">
        <v>312</v>
      </c>
    </row>
    <row r="2" ht="15">
      <c r="A2" t="s">
        <v>313</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s="1" t="s">
        <v>314</v>
      </c>
    </row>
    <row r="2" ht="15">
      <c r="A2" s="2" t="s">
        <v>315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G155"/>
  <sheetViews>
    <sheetView showGridLines="0" tabSelected="1" zoomScale="85" zoomScaleNormal="85" zoomScaleSheetLayoutView="80" workbookViewId="0" topLeftCell="A1">
      <selection activeCell="D29" sqref="D29:F29"/>
    </sheetView>
  </sheetViews>
  <sheetFormatPr defaultColWidth="8.57421875" defaultRowHeight="15"/>
  <cols>
    <col min="1" max="1" width="5.140625" style="4" customWidth="1"/>
    <col min="2" max="2" width="8.57421875" style="4" customWidth="1"/>
    <col min="3" max="3" width="52.8515625" style="4" customWidth="1"/>
    <col min="4" max="4" width="28.421875" style="4" customWidth="1"/>
    <col min="5" max="5" width="38.57421875" style="4" customWidth="1"/>
    <col min="6" max="6" width="35.57421875" style="4" customWidth="1"/>
    <col min="7" max="7" width="15.8515625" style="4" customWidth="1"/>
    <col min="8" max="16384" width="8.57421875" style="4" customWidth="1"/>
  </cols>
  <sheetData>
    <row r="1" ht="40.9" customHeight="1"/>
    <row r="2" spans="3:6" ht="49.15" customHeight="1">
      <c r="C2" s="18" t="s">
        <v>0</v>
      </c>
      <c r="D2" s="80" t="s">
        <v>519</v>
      </c>
      <c r="E2" s="80"/>
      <c r="F2" s="80"/>
    </row>
    <row r="3" ht="7.5" customHeight="1"/>
    <row r="4" spans="3:5" ht="15" customHeight="1">
      <c r="C4" s="7" t="s">
        <v>1</v>
      </c>
      <c r="D4" s="81"/>
      <c r="E4" s="81"/>
    </row>
    <row r="5" ht="7.5" customHeight="1"/>
    <row r="6" ht="16.5" customHeight="1">
      <c r="D6" s="26" t="s">
        <v>2</v>
      </c>
    </row>
    <row r="7" ht="7.5" customHeight="1"/>
    <row r="8" spans="3:4" ht="16.5" customHeight="1">
      <c r="C8" s="25" t="s">
        <v>316</v>
      </c>
      <c r="D8" s="44" t="s">
        <v>520</v>
      </c>
    </row>
    <row r="9" ht="7.5" customHeight="1">
      <c r="C9" s="25"/>
    </row>
    <row r="10" spans="3:4" ht="16.5" customHeight="1">
      <c r="C10" s="25" t="s">
        <v>317</v>
      </c>
      <c r="D10" s="44" t="s">
        <v>520</v>
      </c>
    </row>
    <row r="11" ht="7.5" customHeight="1">
      <c r="C11" s="25"/>
    </row>
    <row r="12" spans="3:4" ht="16.5" customHeight="1">
      <c r="C12" s="25" t="s">
        <v>318</v>
      </c>
      <c r="D12" s="44"/>
    </row>
    <row r="13" ht="16.5" customHeight="1">
      <c r="C13" s="25"/>
    </row>
    <row r="14" ht="16.5" customHeight="1">
      <c r="C14" s="7" t="s">
        <v>485</v>
      </c>
    </row>
    <row r="15" ht="16.5" customHeight="1">
      <c r="C15" s="25"/>
    </row>
    <row r="16" spans="3:4" ht="16.5" customHeight="1">
      <c r="C16" s="25" t="s">
        <v>483</v>
      </c>
      <c r="D16" s="44" t="s">
        <v>527</v>
      </c>
    </row>
    <row r="17" ht="7.5" customHeight="1">
      <c r="C17" s="25"/>
    </row>
    <row r="18" spans="3:4" ht="16.5" customHeight="1">
      <c r="C18" s="25" t="s">
        <v>487</v>
      </c>
      <c r="D18" s="78" t="s">
        <v>528</v>
      </c>
    </row>
    <row r="19" ht="7.5" customHeight="1">
      <c r="C19" s="25"/>
    </row>
    <row r="20" spans="3:4" ht="16.5" customHeight="1">
      <c r="C20" s="25" t="s">
        <v>484</v>
      </c>
      <c r="D20" s="44">
        <v>3392297201</v>
      </c>
    </row>
    <row r="21" ht="16.5" customHeight="1">
      <c r="C21" s="25"/>
    </row>
    <row r="22" spans="3:6" ht="34.9" customHeight="1">
      <c r="C22" s="82" t="s">
        <v>3</v>
      </c>
      <c r="D22" s="82"/>
      <c r="E22" s="82"/>
      <c r="F22" s="82"/>
    </row>
    <row r="23" ht="15" customHeight="1">
      <c r="C23" s="7"/>
    </row>
    <row r="24" ht="7.5" customHeight="1"/>
    <row r="25" spans="3:6" ht="34.9" customHeight="1">
      <c r="C25" s="34" t="s">
        <v>4</v>
      </c>
      <c r="D25" s="80" t="s">
        <v>337</v>
      </c>
      <c r="E25" s="80"/>
      <c r="F25" s="80"/>
    </row>
    <row r="26" ht="13.15" customHeight="1">
      <c r="C26" s="34"/>
    </row>
    <row r="27" spans="3:6" ht="48.4" customHeight="1">
      <c r="C27" s="34" t="s">
        <v>5</v>
      </c>
      <c r="D27" s="80"/>
      <c r="E27" s="80"/>
      <c r="F27" s="80"/>
    </row>
    <row r="28" spans="3:6" ht="15" customHeight="1">
      <c r="C28" s="34"/>
      <c r="D28" s="34"/>
      <c r="E28" s="34"/>
      <c r="F28" s="34"/>
    </row>
    <row r="29" spans="3:6" ht="47.45" customHeight="1">
      <c r="C29" s="34" t="s">
        <v>488</v>
      </c>
      <c r="D29" s="80" t="s">
        <v>540</v>
      </c>
      <c r="E29" s="80"/>
      <c r="F29" s="80"/>
    </row>
    <row r="30" spans="3:6" ht="15" customHeight="1">
      <c r="C30" s="34"/>
      <c r="D30" s="34"/>
      <c r="E30" s="34"/>
      <c r="F30" s="34"/>
    </row>
    <row r="32" spans="3:6" ht="31.5" customHeight="1">
      <c r="C32" s="20" t="s">
        <v>6</v>
      </c>
      <c r="D32" s="80" t="s">
        <v>404</v>
      </c>
      <c r="E32" s="80"/>
      <c r="F32" s="80"/>
    </row>
    <row r="34" spans="3:4" ht="15">
      <c r="C34" s="19" t="s">
        <v>7</v>
      </c>
      <c r="D34" s="44" t="s">
        <v>305</v>
      </c>
    </row>
    <row r="36" spans="3:5" ht="15">
      <c r="C36" s="30" t="s">
        <v>8</v>
      </c>
      <c r="D36" s="60" t="s">
        <v>526</v>
      </c>
      <c r="E36" s="59" t="str">
        <f>IF(D36="","",IF(LEN(D36)=15,"","!Attenzione il codice CUP non risulta formalmente corretto"))</f>
        <v/>
      </c>
    </row>
    <row r="38" spans="3:4" ht="30">
      <c r="C38" s="19" t="s">
        <v>9</v>
      </c>
      <c r="D38" s="44" t="s">
        <v>305</v>
      </c>
    </row>
    <row r="39" ht="7.5" customHeight="1"/>
    <row r="40" spans="3:6" ht="40.15" customHeight="1">
      <c r="C40" s="31" t="s">
        <v>10</v>
      </c>
      <c r="D40" s="80" t="s">
        <v>538</v>
      </c>
      <c r="E40" s="80"/>
      <c r="F40" s="80"/>
    </row>
    <row r="41" ht="21" customHeight="1">
      <c r="D41" s="62" t="str">
        <f>IF(D42="","",IF(LEN(D42)&gt;500,"!Nel Campo 1.6 si è superato il limite di caratteri consentiti",""))</f>
        <v/>
      </c>
    </row>
    <row r="42" spans="3:6" ht="100.15" customHeight="1">
      <c r="C42" s="34" t="s">
        <v>494</v>
      </c>
      <c r="D42" s="80" t="s">
        <v>539</v>
      </c>
      <c r="E42" s="80"/>
      <c r="F42" s="80"/>
    </row>
    <row r="44" spans="3:6" ht="34.9" customHeight="1">
      <c r="C44" s="82" t="s">
        <v>11</v>
      </c>
      <c r="D44" s="82"/>
      <c r="E44" s="82"/>
      <c r="F44" s="82"/>
    </row>
    <row r="46" ht="15">
      <c r="C46" s="28" t="s">
        <v>12</v>
      </c>
    </row>
    <row r="47" ht="15">
      <c r="C47" s="33" t="s">
        <v>13</v>
      </c>
    </row>
    <row r="49" spans="3:5" ht="15">
      <c r="C49" s="86" t="str">
        <f>IF(LEN(C50)&lt;=2500,"","!Il limite di caratteri è stato superato")</f>
        <v/>
      </c>
      <c r="D49" s="86"/>
      <c r="E49" s="86"/>
    </row>
    <row r="50" spans="3:6" ht="270" customHeight="1">
      <c r="C50" s="80" t="s">
        <v>541</v>
      </c>
      <c r="D50" s="80"/>
      <c r="E50" s="80"/>
      <c r="F50" s="80"/>
    </row>
    <row r="51" ht="14.25"/>
    <row r="52" ht="15">
      <c r="C52" s="34" t="s">
        <v>14</v>
      </c>
    </row>
    <row r="54" spans="3:7" ht="27" customHeight="1">
      <c r="C54" s="71" t="s">
        <v>15</v>
      </c>
      <c r="D54" s="71" t="s">
        <v>16</v>
      </c>
      <c r="E54" s="71" t="s">
        <v>17</v>
      </c>
      <c r="F54" s="71" t="s">
        <v>489</v>
      </c>
      <c r="G54" s="71" t="s">
        <v>18</v>
      </c>
    </row>
    <row r="55" spans="3:7" ht="79.9" customHeight="1">
      <c r="C55" s="70" t="s">
        <v>490</v>
      </c>
      <c r="D55" s="58" t="s">
        <v>536</v>
      </c>
      <c r="E55" s="58" t="s">
        <v>537</v>
      </c>
      <c r="F55" s="58">
        <v>0</v>
      </c>
      <c r="G55" s="79">
        <v>1</v>
      </c>
    </row>
    <row r="56" spans="3:7" ht="79.9" customHeight="1">
      <c r="C56" s="70" t="s">
        <v>491</v>
      </c>
      <c r="D56" s="58" t="s">
        <v>530</v>
      </c>
      <c r="E56" s="58" t="s">
        <v>531</v>
      </c>
      <c r="F56" s="58" t="s">
        <v>532</v>
      </c>
      <c r="G56" s="58" t="s">
        <v>534</v>
      </c>
    </row>
    <row r="58" spans="3:5" ht="22.15" customHeight="1">
      <c r="C58" s="85" t="s">
        <v>19</v>
      </c>
      <c r="D58" s="85"/>
      <c r="E58" s="85"/>
    </row>
    <row r="59" spans="3:5" ht="15">
      <c r="C59" s="86" t="str">
        <f>IF(LEN(C60)&lt;=2500,"","!Il limite di caratteri è stato superato")</f>
        <v/>
      </c>
      <c r="D59" s="86"/>
      <c r="E59" s="86"/>
    </row>
    <row r="60" spans="3:6" ht="270" customHeight="1">
      <c r="C60" s="80" t="s">
        <v>533</v>
      </c>
      <c r="D60" s="80"/>
      <c r="E60" s="80"/>
      <c r="F60" s="80"/>
    </row>
    <row r="62" spans="3:5" ht="22.15" customHeight="1">
      <c r="C62" s="85" t="s">
        <v>486</v>
      </c>
      <c r="D62" s="85"/>
      <c r="E62" s="85"/>
    </row>
    <row r="63" spans="3:5" ht="14.65" customHeight="1">
      <c r="C63" s="33" t="s">
        <v>20</v>
      </c>
      <c r="D63" s="27"/>
      <c r="E63" s="27"/>
    </row>
    <row r="64" spans="3:5" ht="15">
      <c r="C64" s="86" t="str">
        <f>IF(LEN(C65)&lt;=2500,"","!Il limite di caratteri è stato superato")</f>
        <v/>
      </c>
      <c r="D64" s="86"/>
      <c r="E64" s="86"/>
    </row>
    <row r="65" spans="3:6" ht="270" customHeight="1">
      <c r="C65" s="80" t="s">
        <v>543</v>
      </c>
      <c r="D65" s="80"/>
      <c r="E65" s="80"/>
      <c r="F65" s="80"/>
    </row>
    <row r="66" ht="18.4" customHeight="1">
      <c r="D66" s="62" t="str">
        <f>IF(D67="","",IF(LEN(D67)&gt;500,"!Nel Campo 2.4 si è superato il limite di caratteri consentiti",""))</f>
        <v/>
      </c>
    </row>
    <row r="67" spans="3:6" ht="100.15" customHeight="1">
      <c r="C67" s="20" t="s">
        <v>21</v>
      </c>
      <c r="D67" s="80" t="s">
        <v>521</v>
      </c>
      <c r="E67" s="80"/>
      <c r="F67" s="80"/>
    </row>
    <row r="69" spans="3:5" ht="22.15" customHeight="1">
      <c r="C69" s="85" t="s">
        <v>22</v>
      </c>
      <c r="D69" s="85"/>
      <c r="E69" s="85"/>
    </row>
    <row r="70" spans="3:5" ht="15">
      <c r="C70" s="86" t="str">
        <f>IF(LEN(C71)&lt;=2500,"","!Il limite di caratteri è stato superato")</f>
        <v/>
      </c>
      <c r="D70" s="86"/>
      <c r="E70" s="86"/>
    </row>
    <row r="71" spans="3:6" ht="270" customHeight="1">
      <c r="C71" s="80" t="s">
        <v>535</v>
      </c>
      <c r="D71" s="80"/>
      <c r="E71" s="80"/>
      <c r="F71" s="80"/>
    </row>
    <row r="73" spans="3:5" ht="22.15" customHeight="1">
      <c r="C73" s="85" t="s">
        <v>23</v>
      </c>
      <c r="D73" s="85"/>
      <c r="E73" s="85"/>
    </row>
    <row r="75" spans="3:5" ht="50.65" customHeight="1">
      <c r="C75" s="21" t="s">
        <v>24</v>
      </c>
      <c r="D75" s="44" t="s">
        <v>305</v>
      </c>
      <c r="E75" s="20"/>
    </row>
    <row r="77" spans="3:4" ht="42.75">
      <c r="C77" s="21" t="s">
        <v>25</v>
      </c>
      <c r="D77" s="44" t="s">
        <v>306</v>
      </c>
    </row>
    <row r="78" ht="32.65" customHeight="1">
      <c r="D78" s="62" t="str">
        <f>IF(D79="","",IF(LEN(D79)&gt;500,"!Nel Campo 2.7 si è superato il limite di caratteri consentiti",""))</f>
        <v/>
      </c>
    </row>
    <row r="79" spans="3:6" ht="117.4" customHeight="1">
      <c r="C79" s="20" t="s">
        <v>26</v>
      </c>
      <c r="D79" s="80" t="s">
        <v>529</v>
      </c>
      <c r="E79" s="80"/>
      <c r="F79" s="80"/>
    </row>
    <row r="80" spans="3:6" s="69" customFormat="1" ht="31.15" customHeight="1">
      <c r="C80" s="67"/>
      <c r="D80" s="68"/>
      <c r="E80" s="68"/>
      <c r="F80" s="68"/>
    </row>
    <row r="81" spans="3:5" ht="15">
      <c r="C81" s="18" t="s">
        <v>495</v>
      </c>
      <c r="D81" s="87"/>
      <c r="E81" s="87"/>
    </row>
    <row r="82" ht="15">
      <c r="F82" s="66"/>
    </row>
    <row r="83" spans="3:5" ht="33.4" customHeight="1">
      <c r="C83" s="73" t="s">
        <v>476</v>
      </c>
      <c r="D83" s="73" t="s">
        <v>482</v>
      </c>
      <c r="E83" s="73" t="s">
        <v>481</v>
      </c>
    </row>
    <row r="84" spans="3:5" ht="15">
      <c r="C84" s="72" t="s">
        <v>477</v>
      </c>
      <c r="D84" s="74" t="s">
        <v>520</v>
      </c>
      <c r="E84" s="74"/>
    </row>
    <row r="85" spans="3:5" ht="15">
      <c r="C85" s="72" t="s">
        <v>478</v>
      </c>
      <c r="D85" s="74" t="s">
        <v>520</v>
      </c>
      <c r="E85" s="74"/>
    </row>
    <row r="86" spans="3:5" ht="15">
      <c r="C86" s="72" t="s">
        <v>479</v>
      </c>
      <c r="D86" s="74" t="s">
        <v>520</v>
      </c>
      <c r="E86" s="74"/>
    </row>
    <row r="87" spans="3:5" ht="15">
      <c r="C87" s="72" t="s">
        <v>480</v>
      </c>
      <c r="D87" s="74" t="s">
        <v>520</v>
      </c>
      <c r="E87" s="74" t="s">
        <v>520</v>
      </c>
    </row>
    <row r="89" ht="30">
      <c r="C89" s="20" t="s">
        <v>496</v>
      </c>
    </row>
    <row r="91" spans="3:4" ht="28.5">
      <c r="C91" s="21" t="s">
        <v>497</v>
      </c>
      <c r="D91" s="44" t="s">
        <v>305</v>
      </c>
    </row>
    <row r="93" ht="15">
      <c r="C93" s="21" t="s">
        <v>498</v>
      </c>
    </row>
    <row r="94" spans="3:5" ht="37.5" customHeight="1">
      <c r="C94" s="41" t="s">
        <v>27</v>
      </c>
      <c r="D94" s="41" t="s">
        <v>28</v>
      </c>
      <c r="E94" s="41" t="s">
        <v>513</v>
      </c>
    </row>
    <row r="95" spans="3:5" ht="25.9" customHeight="1">
      <c r="C95" s="35" t="s">
        <v>29</v>
      </c>
      <c r="D95" s="45"/>
      <c r="E95" s="36" t="s">
        <v>30</v>
      </c>
    </row>
    <row r="96" spans="3:5" ht="28.5">
      <c r="C96" s="35" t="s">
        <v>31</v>
      </c>
      <c r="D96" s="45" t="s">
        <v>520</v>
      </c>
      <c r="E96" s="45" t="s">
        <v>306</v>
      </c>
    </row>
    <row r="97" spans="3:5" ht="16.5" customHeight="1">
      <c r="C97" s="35" t="s">
        <v>32</v>
      </c>
      <c r="D97" s="45"/>
      <c r="E97" s="45"/>
    </row>
    <row r="98" spans="3:5" ht="17.65" customHeight="1">
      <c r="C98" s="35" t="s">
        <v>33</v>
      </c>
      <c r="D98" s="45"/>
      <c r="E98" s="45"/>
    </row>
    <row r="101" ht="24" customHeight="1">
      <c r="C101" s="20" t="s">
        <v>499</v>
      </c>
    </row>
    <row r="102" spans="3:4" ht="28.5">
      <c r="C102" s="21" t="s">
        <v>500</v>
      </c>
      <c r="D102" s="44" t="s">
        <v>305</v>
      </c>
    </row>
    <row r="104" spans="3:4" ht="28.5">
      <c r="C104" s="21" t="s">
        <v>501</v>
      </c>
      <c r="D104" s="44" t="s">
        <v>305</v>
      </c>
    </row>
    <row r="106" spans="3:6" ht="30" customHeight="1">
      <c r="C106" s="21" t="s">
        <v>502</v>
      </c>
      <c r="D106" s="80" t="s">
        <v>524</v>
      </c>
      <c r="E106" s="80"/>
      <c r="F106" s="80"/>
    </row>
    <row r="108" ht="15">
      <c r="C108" s="20" t="s">
        <v>508</v>
      </c>
    </row>
    <row r="109" ht="15">
      <c r="C109" s="20"/>
    </row>
    <row r="110" spans="3:5" ht="28.5">
      <c r="C110" s="21" t="s">
        <v>503</v>
      </c>
      <c r="D110" s="44" t="s">
        <v>305</v>
      </c>
      <c r="E110" s="66"/>
    </row>
    <row r="112" spans="3:6" ht="30" customHeight="1">
      <c r="C112" s="21" t="s">
        <v>504</v>
      </c>
      <c r="D112" s="80"/>
      <c r="E112" s="80"/>
      <c r="F112" s="80"/>
    </row>
    <row r="114" spans="3:4" ht="68.45" customHeight="1">
      <c r="C114" s="21" t="s">
        <v>505</v>
      </c>
      <c r="D114" s="44" t="s">
        <v>306</v>
      </c>
    </row>
    <row r="115" ht="21.4" customHeight="1"/>
    <row r="116" spans="3:6" ht="82.9" customHeight="1">
      <c r="C116" s="21" t="s">
        <v>506</v>
      </c>
      <c r="D116" s="80"/>
      <c r="E116" s="80"/>
      <c r="F116" s="80"/>
    </row>
    <row r="117" ht="25.5" customHeight="1"/>
    <row r="118" spans="3:5" ht="28.5">
      <c r="C118" s="21" t="s">
        <v>507</v>
      </c>
      <c r="D118" s="44" t="s">
        <v>306</v>
      </c>
      <c r="E118" s="66"/>
    </row>
    <row r="119" ht="15">
      <c r="C119" s="21"/>
    </row>
    <row r="120" spans="3:6" ht="34.5" customHeight="1">
      <c r="C120" s="21" t="s">
        <v>509</v>
      </c>
      <c r="D120" s="80"/>
      <c r="E120" s="80"/>
      <c r="F120" s="80"/>
    </row>
    <row r="123" ht="15">
      <c r="C123" s="20" t="s">
        <v>34</v>
      </c>
    </row>
    <row r="125" spans="3:4" ht="28.5">
      <c r="C125" s="22" t="s">
        <v>35</v>
      </c>
      <c r="D125" s="44" t="s">
        <v>306</v>
      </c>
    </row>
    <row r="127" spans="3:6" ht="30" customHeight="1">
      <c r="C127" s="32" t="s">
        <v>510</v>
      </c>
      <c r="D127" s="80"/>
      <c r="E127" s="80"/>
      <c r="F127" s="80"/>
    </row>
    <row r="129" spans="3:4" ht="28.5">
      <c r="C129" s="22" t="s">
        <v>511</v>
      </c>
      <c r="D129" s="44" t="s">
        <v>305</v>
      </c>
    </row>
    <row r="131" spans="3:6" ht="30" customHeight="1">
      <c r="C131" s="32" t="s">
        <v>512</v>
      </c>
      <c r="D131" s="80" t="s">
        <v>525</v>
      </c>
      <c r="E131" s="80"/>
      <c r="F131" s="80"/>
    </row>
    <row r="134" spans="3:6" ht="34.9" customHeight="1">
      <c r="C134" s="82" t="s">
        <v>36</v>
      </c>
      <c r="D134" s="82"/>
      <c r="E134" s="82"/>
      <c r="F134" s="82"/>
    </row>
    <row r="136" spans="3:5" ht="23.65" customHeight="1">
      <c r="C136" s="18" t="s">
        <v>37</v>
      </c>
      <c r="D136" s="84">
        <v>1599729.35</v>
      </c>
      <c r="E136" s="84"/>
    </row>
    <row r="138" spans="3:5" ht="23.65" customHeight="1">
      <c r="C138" s="18" t="s">
        <v>38</v>
      </c>
      <c r="D138" s="80" t="s">
        <v>522</v>
      </c>
      <c r="E138" s="80"/>
    </row>
    <row r="140" spans="3:6" ht="58.15" customHeight="1">
      <c r="C140" s="20" t="s">
        <v>39</v>
      </c>
      <c r="D140" s="80"/>
      <c r="E140" s="80"/>
      <c r="F140" s="80"/>
    </row>
    <row r="143" spans="3:6" ht="34.9" customHeight="1">
      <c r="C143" s="83" t="s">
        <v>40</v>
      </c>
      <c r="D143" s="83"/>
      <c r="E143" s="83"/>
      <c r="F143" s="83"/>
    </row>
    <row r="144" spans="4:6" ht="15">
      <c r="D144" s="86" t="str">
        <f>IF(LEN(D145)&lt;=2500,"","!Il limite di caratteri è stato superato")</f>
        <v/>
      </c>
      <c r="E144" s="86"/>
      <c r="F144" s="86"/>
    </row>
    <row r="145" spans="3:6" ht="270" customHeight="1">
      <c r="C145" s="20" t="s">
        <v>41</v>
      </c>
      <c r="D145" s="80" t="s">
        <v>523</v>
      </c>
      <c r="E145" s="80"/>
      <c r="F145" s="80"/>
    </row>
    <row r="147" spans="3:6" ht="34.9" customHeight="1">
      <c r="C147" s="83" t="s">
        <v>42</v>
      </c>
      <c r="D147" s="83"/>
      <c r="E147" s="83"/>
      <c r="F147" s="83"/>
    </row>
    <row r="148" spans="4:6" ht="15">
      <c r="D148" s="86" t="str">
        <f>IF(LEN(D149)&lt;=2500,"","!Il limite di caratteri è stato superato")</f>
        <v/>
      </c>
      <c r="E148" s="86"/>
      <c r="F148" s="86"/>
    </row>
    <row r="149" spans="3:6" ht="270" customHeight="1">
      <c r="C149" s="20" t="s">
        <v>43</v>
      </c>
      <c r="D149" s="80" t="s">
        <v>542</v>
      </c>
      <c r="E149" s="80"/>
      <c r="F149" s="80"/>
    </row>
    <row r="153" spans="4:7" ht="13.9" customHeight="1">
      <c r="D153" s="88" t="s">
        <v>492</v>
      </c>
      <c r="E153" s="88"/>
      <c r="F153" s="88"/>
      <c r="G153" s="88"/>
    </row>
    <row r="154" spans="4:7" ht="14.25">
      <c r="D154" s="88"/>
      <c r="E154" s="88"/>
      <c r="F154" s="88"/>
      <c r="G154" s="88"/>
    </row>
    <row r="155" spans="4:7" ht="14.25">
      <c r="D155" s="88"/>
      <c r="E155" s="88"/>
      <c r="F155" s="88"/>
      <c r="G155" s="88"/>
    </row>
  </sheetData>
  <sheetProtection algorithmName="SHA-512" hashValue="8veg5ZfBtrkC+7eugLv9h/QV8LYvpKcm6x8RxBWi5RXg3C/Oko2PL+Ww+mNaitbhJxLUWvsmS/wOHESQ27b76g==" saltValue="zS5jWfaTLWGtj9iEVhDyfg==" spinCount="100000" sheet="1" insertHyperlinks="0"/>
  <mergeCells count="42">
    <mergeCell ref="D153:G155"/>
    <mergeCell ref="D140:F140"/>
    <mergeCell ref="D149:F149"/>
    <mergeCell ref="D148:F148"/>
    <mergeCell ref="D106:F106"/>
    <mergeCell ref="D127:F127"/>
    <mergeCell ref="D131:F131"/>
    <mergeCell ref="D145:F145"/>
    <mergeCell ref="C147:F147"/>
    <mergeCell ref="D144:F144"/>
    <mergeCell ref="D112:F112"/>
    <mergeCell ref="D116:F116"/>
    <mergeCell ref="D81:E81"/>
    <mergeCell ref="C49:E49"/>
    <mergeCell ref="C64:E64"/>
    <mergeCell ref="C58:E58"/>
    <mergeCell ref="C59:E59"/>
    <mergeCell ref="C62:E62"/>
    <mergeCell ref="C44:F44"/>
    <mergeCell ref="C143:F143"/>
    <mergeCell ref="C134:F134"/>
    <mergeCell ref="D42:F42"/>
    <mergeCell ref="C50:F50"/>
    <mergeCell ref="C60:F60"/>
    <mergeCell ref="C65:F65"/>
    <mergeCell ref="D67:F67"/>
    <mergeCell ref="C71:F71"/>
    <mergeCell ref="D120:F120"/>
    <mergeCell ref="D136:E136"/>
    <mergeCell ref="D79:F79"/>
    <mergeCell ref="C69:E69"/>
    <mergeCell ref="C70:E70"/>
    <mergeCell ref="C73:E73"/>
    <mergeCell ref="D138:E138"/>
    <mergeCell ref="D2:F2"/>
    <mergeCell ref="D25:F25"/>
    <mergeCell ref="D32:F32"/>
    <mergeCell ref="D40:F40"/>
    <mergeCell ref="D4:E4"/>
    <mergeCell ref="C22:F22"/>
    <mergeCell ref="D27:F27"/>
    <mergeCell ref="D29:F29"/>
  </mergeCells>
  <dataValidations count="5">
    <dataValidation type="list" allowBlank="1" showInputMessage="1" showErrorMessage="1" sqref="D34 D38 D75 D77 D91 D118 D102 D104 D110 D125 D129 E96:E98 D114">
      <formula1>SINO</formula1>
    </dataValidation>
    <dataValidation type="list" allowBlank="1" showInputMessage="1" showErrorMessage="1" sqref="D138:E138">
      <formula1>"Da individuare, Parzialmente disponibile, Totale disponibile"</formula1>
    </dataValidation>
    <dataValidation type="list" allowBlank="1" showInputMessage="1" showErrorMessage="1" sqref="D8 D10 D84:E87 D95:D98 D12">
      <formula1>"X"</formula1>
    </dataValidation>
    <dataValidation type="list" allowBlank="1" showInputMessage="1" showErrorMessage="1" sqref="D25:F25">
      <formula1>AMM</formula1>
    </dataValidation>
    <dataValidation type="list" allowBlank="1" showInputMessage="1" showErrorMessage="1" sqref="D81:E81">
      <formula1>"LAVORI,SERVIZI,FORNITURE"</formula1>
    </dataValidation>
  </dataValidations>
  <hyperlinks>
    <hyperlink ref="D18" r:id="rId1" display="mailto:eros.lamaida@gmail.com"/>
  </hyperlinks>
  <printOptions/>
  <pageMargins left="0.7" right="0.7" top="0.75" bottom="0.75" header="0.3" footer="0.3"/>
  <pageSetup fitToHeight="0" fitToWidth="1" horizontalDpi="600" verticalDpi="600" orientation="portrait" paperSize="9" scale="51" r:id="rId5"/>
  <rowBreaks count="4" manualBreakCount="4">
    <brk id="51" min="1" max="16383" man="1"/>
    <brk id="68" min="1" max="16383" man="1"/>
    <brk id="92" min="1" max="16383" man="1"/>
    <brk id="132" min="1" max="16383" man="1"/>
  </rowBreaks>
  <drawing r:id="rId4"/>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5"/>
  <sheetViews>
    <sheetView showGridLines="0" zoomScale="70" zoomScaleNormal="70" zoomScaleSheetLayoutView="85" workbookViewId="0" topLeftCell="A1">
      <selection activeCell="C9" sqref="C9"/>
    </sheetView>
  </sheetViews>
  <sheetFormatPr defaultColWidth="8.57421875" defaultRowHeight="15"/>
  <cols>
    <col min="1" max="1" width="8.57421875" style="4" customWidth="1"/>
    <col min="2" max="2" width="3.8515625" style="4" customWidth="1"/>
    <col min="3" max="3" width="12.7109375" style="4" customWidth="1"/>
    <col min="4" max="4" width="63.8515625" style="4" customWidth="1"/>
    <col min="5" max="5" width="18.57421875" style="4" customWidth="1"/>
    <col min="6" max="6" width="17.421875" style="4" customWidth="1"/>
    <col min="7" max="7" width="21.421875" style="4" customWidth="1"/>
    <col min="8" max="16384" width="8.57421875" style="4" customWidth="1"/>
  </cols>
  <sheetData>
    <row r="3" spans="3:7" ht="34.9" customHeight="1">
      <c r="C3" s="82" t="s">
        <v>514</v>
      </c>
      <c r="D3" s="82"/>
      <c r="E3" s="82"/>
      <c r="F3" s="82"/>
      <c r="G3" s="82"/>
    </row>
    <row r="5" ht="15">
      <c r="C5" s="5" t="s">
        <v>44</v>
      </c>
    </row>
    <row r="6" ht="15" thickBot="1"/>
    <row r="7" spans="3:7" ht="35.65" customHeight="1" thickBot="1" thickTop="1">
      <c r="C7" s="15" t="s">
        <v>45</v>
      </c>
      <c r="D7" s="16" t="s">
        <v>46</v>
      </c>
      <c r="E7" s="16" t="s">
        <v>47</v>
      </c>
      <c r="F7" s="16" t="s">
        <v>515</v>
      </c>
      <c r="G7" s="17" t="s">
        <v>48</v>
      </c>
    </row>
    <row r="8" spans="3:7" ht="42" customHeight="1" thickTop="1">
      <c r="C8" s="46" t="s">
        <v>203</v>
      </c>
      <c r="D8" s="37" t="str">
        <f>IF(C8="","",VLOOKUP(C8,S_SOA1!$A$1:$B$52,2,FALSE))</f>
        <v>Restauro e manutenzione dei beni immobili sottoposti a tutela</v>
      </c>
      <c r="E8" s="49" t="s">
        <v>305</v>
      </c>
      <c r="F8" s="49" t="s">
        <v>306</v>
      </c>
      <c r="G8" s="50" t="s">
        <v>192</v>
      </c>
    </row>
    <row r="9" spans="3:7" ht="42" customHeight="1">
      <c r="C9" s="47"/>
      <c r="D9" s="37" t="str">
        <f>IF(C9="","",VLOOKUP(C9,S_SOA1!$A$1:$B$52,2,FALSE))</f>
        <v/>
      </c>
      <c r="E9" s="51"/>
      <c r="F9" s="51"/>
      <c r="G9" s="52"/>
    </row>
    <row r="10" spans="3:7" ht="42" customHeight="1">
      <c r="C10" s="47"/>
      <c r="D10" s="37" t="str">
        <f>IF(C10="","",VLOOKUP(C10,S_SOA1!$A$1:$B$52,2,FALSE))</f>
        <v/>
      </c>
      <c r="E10" s="51"/>
      <c r="F10" s="51"/>
      <c r="G10" s="52"/>
    </row>
    <row r="11" spans="3:7" ht="42" customHeight="1">
      <c r="C11" s="47"/>
      <c r="D11" s="37" t="str">
        <f>IF(C11="","",VLOOKUP(C11,S_SOA1!$A$1:$B$52,2,FALSE))</f>
        <v/>
      </c>
      <c r="E11" s="51"/>
      <c r="F11" s="51"/>
      <c r="G11" s="52"/>
    </row>
    <row r="12" spans="3:7" ht="42" customHeight="1">
      <c r="C12" s="47"/>
      <c r="D12" s="37" t="str">
        <f>IF(C12="","",VLOOKUP(C12,S_SOA1!$A$1:$B$52,2,FALSE))</f>
        <v/>
      </c>
      <c r="E12" s="51"/>
      <c r="F12" s="51"/>
      <c r="G12" s="52"/>
    </row>
    <row r="13" spans="3:7" ht="42" customHeight="1">
      <c r="C13" s="47"/>
      <c r="D13" s="37" t="str">
        <f>IF(C13="","",VLOOKUP(C13,S_SOA1!$A$1:$B$52,2,FALSE))</f>
        <v/>
      </c>
      <c r="E13" s="51"/>
      <c r="F13" s="51"/>
      <c r="G13" s="52"/>
    </row>
    <row r="14" spans="3:7" ht="42" customHeight="1">
      <c r="C14" s="47"/>
      <c r="D14" s="37" t="str">
        <f>IF(C14="","",VLOOKUP(C14,S_SOA1!$A$1:$B$52,2,FALSE))</f>
        <v/>
      </c>
      <c r="E14" s="51"/>
      <c r="F14" s="51"/>
      <c r="G14" s="52"/>
    </row>
    <row r="15" spans="3:7" ht="42" customHeight="1">
      <c r="C15" s="47"/>
      <c r="D15" s="37" t="str">
        <f>IF(C15="","",VLOOKUP(C15,S_SOA1!$A$1:$B$52,2,FALSE))</f>
        <v/>
      </c>
      <c r="E15" s="51"/>
      <c r="F15" s="51"/>
      <c r="G15" s="52"/>
    </row>
    <row r="16" spans="3:7" ht="42" customHeight="1">
      <c r="C16" s="47"/>
      <c r="D16" s="37" t="str">
        <f>IF(C16="","",VLOOKUP(C16,S_SOA1!$A$1:$B$52,2,FALSE))</f>
        <v/>
      </c>
      <c r="E16" s="51"/>
      <c r="F16" s="51"/>
      <c r="G16" s="52"/>
    </row>
    <row r="17" spans="3:7" ht="42" customHeight="1" thickBot="1">
      <c r="C17" s="48"/>
      <c r="D17" s="38" t="str">
        <f>IF(C17="","",VLOOKUP(C17,S_SOA1!$A$1:$B$52,2,FALSE))</f>
        <v/>
      </c>
      <c r="E17" s="51"/>
      <c r="F17" s="76"/>
      <c r="G17" s="77"/>
    </row>
    <row r="18" spans="3:7" ht="15" thickTop="1">
      <c r="C18" s="8"/>
      <c r="D18" s="8"/>
      <c r="E18" s="8"/>
      <c r="F18" s="8"/>
      <c r="G18" s="8"/>
    </row>
    <row r="23" spans="4:7" ht="13.9" customHeight="1">
      <c r="D23" s="88" t="s">
        <v>492</v>
      </c>
      <c r="E23" s="88"/>
      <c r="F23" s="88"/>
      <c r="G23" s="88"/>
    </row>
    <row r="24" spans="4:7" ht="14.25">
      <c r="D24" s="88"/>
      <c r="E24" s="88"/>
      <c r="F24" s="88"/>
      <c r="G24" s="88"/>
    </row>
    <row r="25" spans="4:7" ht="14.25">
      <c r="D25" s="88"/>
      <c r="E25" s="88"/>
      <c r="F25" s="88"/>
      <c r="G25" s="88"/>
    </row>
  </sheetData>
  <sheetProtection algorithmName="SHA-512" hashValue="821cEOXycrOUFZA6wFzbfRDTToOn3TmVfDwfkHDXDYmF3+GNs1xpOsKzSg623TJfYYxY2wsQDELZfqjthOa7pQ==" saltValue="TsLxeO86oCNCbAFusxZSAg==" spinCount="100000" sheet="1" insertHyperlinks="0"/>
  <mergeCells count="2">
    <mergeCell ref="D23:G25"/>
    <mergeCell ref="C3:G3"/>
  </mergeCells>
  <dataValidations count="3">
    <dataValidation type="list" allowBlank="1" showInputMessage="1" showErrorMessage="1" sqref="C8:C17">
      <formula1>SOA</formula1>
    </dataValidation>
    <dataValidation type="list" allowBlank="1" showInputMessage="1" showErrorMessage="1" sqref="E8:F17">
      <formula1>SINO</formula1>
    </dataValidation>
    <dataValidation type="list" allowBlank="1" showInputMessage="1" showErrorMessage="1" sqref="G8:G17">
      <formula1>Classifica</formula1>
    </dataValidation>
  </dataValidations>
  <printOptions/>
  <pageMargins left="0.7" right="0.7" top="1.315" bottom="0.75" header="0.3" footer="0.3"/>
  <pageSetup fitToHeight="0"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23"/>
  <sheetViews>
    <sheetView showGridLines="0" zoomScale="70" zoomScaleNormal="70" zoomScaleSheetLayoutView="70" workbookViewId="0" topLeftCell="A1">
      <selection activeCell="C9" sqref="C9"/>
    </sheetView>
  </sheetViews>
  <sheetFormatPr defaultColWidth="8.57421875" defaultRowHeight="15"/>
  <cols>
    <col min="1" max="1" width="8.57421875" style="4" customWidth="1"/>
    <col min="2" max="2" width="3.8515625" style="4" customWidth="1"/>
    <col min="3" max="3" width="12.7109375" style="4" customWidth="1"/>
    <col min="4" max="4" width="63.8515625" style="4" customWidth="1"/>
    <col min="5" max="5" width="18.57421875" style="4" customWidth="1"/>
    <col min="6" max="6" width="27.7109375" style="4" customWidth="1"/>
    <col min="7" max="7" width="14.8515625" style="4" customWidth="1"/>
    <col min="8" max="8" width="16.421875" style="4" customWidth="1"/>
    <col min="9" max="16384" width="8.57421875" style="4" customWidth="1"/>
  </cols>
  <sheetData>
    <row r="3" spans="3:8" ht="34.9" customHeight="1">
      <c r="C3" s="82" t="s">
        <v>518</v>
      </c>
      <c r="D3" s="82"/>
      <c r="E3" s="82"/>
      <c r="F3" s="82"/>
      <c r="G3" s="82"/>
      <c r="H3" s="82"/>
    </row>
    <row r="5" ht="15">
      <c r="C5" s="5" t="s">
        <v>49</v>
      </c>
    </row>
    <row r="6" ht="15" thickBot="1"/>
    <row r="7" spans="3:8" ht="35.65" customHeight="1" thickBot="1" thickTop="1">
      <c r="C7" s="15" t="s">
        <v>50</v>
      </c>
      <c r="D7" s="89" t="s">
        <v>51</v>
      </c>
      <c r="E7" s="90"/>
      <c r="F7" s="16" t="s">
        <v>52</v>
      </c>
      <c r="G7" s="16" t="s">
        <v>47</v>
      </c>
      <c r="H7" s="16" t="s">
        <v>515</v>
      </c>
    </row>
    <row r="8" spans="3:8" ht="120" customHeight="1" thickTop="1">
      <c r="C8" s="46" t="s">
        <v>111</v>
      </c>
      <c r="D8" s="91" t="str">
        <f>IF(C8="","",VLOOKUP(C8,'S_Cat Prog'!$A$1:$B$61,2,FALSE))</f>
        <v>Interventi di manutenzione, restauro, risanamento conservativo, riqualificazione, su edifici e manufatti di interesse storico artistico soggetti a tutela ai sensi del D. Lgs 42/2004, oppure di particolare importanza</v>
      </c>
      <c r="E8" s="92"/>
      <c r="F8" s="53">
        <v>414718.99</v>
      </c>
      <c r="G8" s="49" t="s">
        <v>305</v>
      </c>
      <c r="H8" s="49" t="s">
        <v>306</v>
      </c>
    </row>
    <row r="9" spans="3:8" ht="120" customHeight="1">
      <c r="C9" s="47"/>
      <c r="D9" s="91" t="str">
        <f>IF(C9="","",VLOOKUP(C9,'S_Cat Prog'!$A$1:$B$61,2,FALSE))</f>
        <v/>
      </c>
      <c r="E9" s="92"/>
      <c r="F9" s="54"/>
      <c r="G9" s="51"/>
      <c r="H9" s="51"/>
    </row>
    <row r="10" spans="3:8" ht="120" customHeight="1">
      <c r="C10" s="47"/>
      <c r="D10" s="91" t="str">
        <f>IF(C10="","",VLOOKUP(C10,'S_Cat Prog'!$A$1:$B$61,2,FALSE))</f>
        <v/>
      </c>
      <c r="E10" s="92"/>
      <c r="F10" s="54"/>
      <c r="G10" s="51"/>
      <c r="H10" s="51"/>
    </row>
    <row r="11" spans="3:8" ht="120" customHeight="1">
      <c r="C11" s="47"/>
      <c r="D11" s="91" t="str">
        <f>IF(C11="","",VLOOKUP(C11,'S_Cat Prog'!$A$1:$B$61,2,FALSE))</f>
        <v/>
      </c>
      <c r="E11" s="92"/>
      <c r="F11" s="54"/>
      <c r="G11" s="51"/>
      <c r="H11" s="51"/>
    </row>
    <row r="12" spans="3:8" ht="120" customHeight="1">
      <c r="C12" s="47"/>
      <c r="D12" s="91" t="str">
        <f>IF(C12="","",VLOOKUP(C12,'S_Cat Prog'!$A$1:$B$61,2,FALSE))</f>
        <v/>
      </c>
      <c r="E12" s="92"/>
      <c r="F12" s="54"/>
      <c r="G12" s="51"/>
      <c r="H12" s="51"/>
    </row>
    <row r="13" spans="3:8" ht="120" customHeight="1">
      <c r="C13" s="47"/>
      <c r="D13" s="91" t="str">
        <f>IF(C13="","",VLOOKUP(C13,'S_Cat Prog'!$A$1:$B$61,2,FALSE))</f>
        <v/>
      </c>
      <c r="E13" s="92"/>
      <c r="F13" s="54"/>
      <c r="G13" s="51"/>
      <c r="H13" s="51"/>
    </row>
    <row r="14" spans="3:8" ht="120" customHeight="1">
      <c r="C14" s="47"/>
      <c r="D14" s="91" t="str">
        <f>IF(C14="","",VLOOKUP(C14,'S_Cat Prog'!$A$1:$B$61,2,FALSE))</f>
        <v/>
      </c>
      <c r="E14" s="92"/>
      <c r="F14" s="54"/>
      <c r="G14" s="51"/>
      <c r="H14" s="51"/>
    </row>
    <row r="15" spans="3:8" ht="120" customHeight="1">
      <c r="C15" s="47"/>
      <c r="D15" s="91" t="str">
        <f>IF(C15="","",VLOOKUP(C15,'S_Cat Prog'!$A$1:$B$61,2,FALSE))</f>
        <v/>
      </c>
      <c r="E15" s="92"/>
      <c r="F15" s="54"/>
      <c r="G15" s="51"/>
      <c r="H15" s="51"/>
    </row>
    <row r="16" spans="3:8" ht="120" customHeight="1">
      <c r="C16" s="47"/>
      <c r="D16" s="91" t="str">
        <f>IF(C16="","",VLOOKUP(C16,'S_Cat Prog'!$A$1:$B$61,2,FALSE))</f>
        <v/>
      </c>
      <c r="E16" s="92"/>
      <c r="F16" s="54"/>
      <c r="G16" s="51"/>
      <c r="H16" s="51"/>
    </row>
    <row r="17" spans="3:8" ht="120" customHeight="1" thickBot="1">
      <c r="C17" s="48"/>
      <c r="D17" s="93" t="str">
        <f>IF(C17="","",VLOOKUP(C17,'S_Cat Prog'!$A$1:$B$61,2,FALSE))</f>
        <v/>
      </c>
      <c r="E17" s="94"/>
      <c r="F17" s="55"/>
      <c r="G17" s="75"/>
      <c r="H17" s="75"/>
    </row>
    <row r="18" ht="15" thickTop="1"/>
    <row r="21" spans="4:7" ht="14.25">
      <c r="D21" s="88" t="s">
        <v>492</v>
      </c>
      <c r="E21" s="88"/>
      <c r="F21" s="88"/>
      <c r="G21" s="88"/>
    </row>
    <row r="22" spans="4:7" ht="14.25">
      <c r="D22" s="88"/>
      <c r="E22" s="88"/>
      <c r="F22" s="88"/>
      <c r="G22" s="88"/>
    </row>
    <row r="23" spans="4:7" ht="14.25">
      <c r="D23" s="88"/>
      <c r="E23" s="88"/>
      <c r="F23" s="88"/>
      <c r="G23" s="88"/>
    </row>
  </sheetData>
  <sheetProtection algorithmName="SHA-512" hashValue="r+Z8xo0vVovFW8BzYmUcufYjgtuG8TR41dN3GmP3Smcnj8q+zoPONmn1m2jfH19XYb/1z4sd215ZVSY7I6maNg==" saltValue="LysUlWgBfD92yYgrCqQu2A==" spinCount="100000" sheet="1" insertHyperlinks="0"/>
  <mergeCells count="13">
    <mergeCell ref="C3:H3"/>
    <mergeCell ref="D21:G23"/>
    <mergeCell ref="D7:E7"/>
    <mergeCell ref="D8:E8"/>
    <mergeCell ref="D9:E9"/>
    <mergeCell ref="D10:E10"/>
    <mergeCell ref="D17:E17"/>
    <mergeCell ref="D11:E11"/>
    <mergeCell ref="D12:E12"/>
    <mergeCell ref="D13:E13"/>
    <mergeCell ref="D14:E14"/>
    <mergeCell ref="D15:E15"/>
    <mergeCell ref="D16:E16"/>
  </mergeCells>
  <dataValidations count="2">
    <dataValidation type="list" allowBlank="1" showInputMessage="1" showErrorMessage="1" sqref="C8:C17">
      <formula1>Cat_Pj</formula1>
    </dataValidation>
    <dataValidation type="list" allowBlank="1" showInputMessage="1" showErrorMessage="1" sqref="G8:H17">
      <formula1>SINO</formula1>
    </dataValidation>
  </dataValidations>
  <printOptions/>
  <pageMargins left="0.7" right="0.7" top="1.315" bottom="0.75" header="0.3" footer="0.3"/>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7"/>
  <sheetViews>
    <sheetView showGridLines="0" zoomScale="70" zoomScaleNormal="70" zoomScaleSheetLayoutView="55" workbookViewId="0" topLeftCell="A2">
      <selection activeCell="M11" sqref="M11"/>
    </sheetView>
  </sheetViews>
  <sheetFormatPr defaultColWidth="8.57421875" defaultRowHeight="15"/>
  <cols>
    <col min="1" max="1" width="6.28125" style="4" customWidth="1"/>
    <col min="2" max="4" width="6.57421875" style="4" customWidth="1"/>
    <col min="5" max="5" width="56.140625" style="4" customWidth="1"/>
    <col min="6" max="17" width="5.57421875" style="4" customWidth="1"/>
    <col min="18" max="18" width="18.28125" style="4" customWidth="1"/>
    <col min="19" max="16384" width="8.57421875" style="4" customWidth="1"/>
  </cols>
  <sheetData>
    <row r="2" spans="2:20" ht="34.9" customHeight="1">
      <c r="B2" s="82" t="s">
        <v>516</v>
      </c>
      <c r="C2" s="82"/>
      <c r="D2" s="82"/>
      <c r="E2" s="82"/>
      <c r="F2" s="82"/>
      <c r="G2" s="82"/>
      <c r="H2" s="82"/>
      <c r="I2" s="82"/>
      <c r="J2" s="82"/>
      <c r="K2" s="82"/>
      <c r="L2" s="82"/>
      <c r="M2" s="82"/>
      <c r="N2" s="82"/>
      <c r="O2" s="82"/>
      <c r="P2" s="82"/>
      <c r="Q2" s="82"/>
      <c r="R2" s="82"/>
      <c r="S2" s="82"/>
      <c r="T2" s="82"/>
    </row>
    <row r="3" spans="2:5" ht="24" customHeight="1">
      <c r="B3" s="29" t="s">
        <v>53</v>
      </c>
      <c r="C3" s="5"/>
      <c r="D3" s="5"/>
      <c r="E3" s="5"/>
    </row>
    <row r="4" spans="2:20" ht="23.25">
      <c r="B4" s="3"/>
      <c r="C4" s="39"/>
      <c r="D4" s="39"/>
      <c r="E4" s="39"/>
      <c r="F4" s="110">
        <v>2022</v>
      </c>
      <c r="G4" s="110"/>
      <c r="H4" s="110"/>
      <c r="I4" s="110">
        <v>2023</v>
      </c>
      <c r="J4" s="110"/>
      <c r="K4" s="110"/>
      <c r="L4" s="110">
        <v>2024</v>
      </c>
      <c r="M4" s="110"/>
      <c r="N4" s="110"/>
      <c r="O4" s="110">
        <v>2025</v>
      </c>
      <c r="P4" s="110"/>
      <c r="Q4" s="110"/>
      <c r="R4" s="106" t="s">
        <v>54</v>
      </c>
      <c r="S4" s="107"/>
      <c r="T4" s="107"/>
    </row>
    <row r="5" spans="2:20" ht="23.25">
      <c r="B5" s="3"/>
      <c r="C5" s="96" t="s">
        <v>55</v>
      </c>
      <c r="D5" s="97"/>
      <c r="E5" s="98"/>
      <c r="F5" s="42" t="s">
        <v>56</v>
      </c>
      <c r="G5" s="42" t="s">
        <v>57</v>
      </c>
      <c r="H5" s="42" t="s">
        <v>58</v>
      </c>
      <c r="I5" s="42" t="s">
        <v>56</v>
      </c>
      <c r="J5" s="42" t="s">
        <v>57</v>
      </c>
      <c r="K5" s="42" t="s">
        <v>58</v>
      </c>
      <c r="L5" s="42" t="s">
        <v>56</v>
      </c>
      <c r="M5" s="42" t="s">
        <v>57</v>
      </c>
      <c r="N5" s="42" t="s">
        <v>58</v>
      </c>
      <c r="O5" s="42" t="s">
        <v>56</v>
      </c>
      <c r="P5" s="42" t="s">
        <v>57</v>
      </c>
      <c r="Q5" s="42" t="s">
        <v>58</v>
      </c>
      <c r="R5" s="108"/>
      <c r="S5" s="109"/>
      <c r="T5" s="109"/>
    </row>
    <row r="6" spans="2:20" ht="36.4" customHeight="1">
      <c r="B6" s="3"/>
      <c r="C6" s="99" t="s">
        <v>59</v>
      </c>
      <c r="D6" s="100"/>
      <c r="E6" s="101"/>
      <c r="F6" s="56"/>
      <c r="G6" s="56"/>
      <c r="H6" s="56" t="s">
        <v>520</v>
      </c>
      <c r="I6" s="56"/>
      <c r="J6" s="56"/>
      <c r="K6" s="56"/>
      <c r="L6" s="56"/>
      <c r="M6" s="56"/>
      <c r="N6" s="56"/>
      <c r="O6" s="56"/>
      <c r="P6" s="56"/>
      <c r="Q6" s="56"/>
      <c r="R6" s="103"/>
      <c r="S6" s="104"/>
      <c r="T6" s="105"/>
    </row>
    <row r="7" spans="2:20" ht="36.4" customHeight="1">
      <c r="B7" s="3"/>
      <c r="C7" s="99" t="s">
        <v>60</v>
      </c>
      <c r="D7" s="100"/>
      <c r="E7" s="101"/>
      <c r="F7" s="56"/>
      <c r="G7" s="56"/>
      <c r="H7" s="56"/>
      <c r="I7" s="56" t="s">
        <v>520</v>
      </c>
      <c r="J7" s="56"/>
      <c r="K7" s="56"/>
      <c r="L7" s="56"/>
      <c r="M7" s="56"/>
      <c r="N7" s="56"/>
      <c r="O7" s="56"/>
      <c r="P7" s="56"/>
      <c r="Q7" s="56"/>
      <c r="R7" s="103"/>
      <c r="S7" s="104"/>
      <c r="T7" s="105"/>
    </row>
    <row r="8" spans="2:20" ht="36.4" customHeight="1">
      <c r="B8" s="3"/>
      <c r="C8" s="99" t="s">
        <v>61</v>
      </c>
      <c r="D8" s="100"/>
      <c r="E8" s="101"/>
      <c r="F8" s="56"/>
      <c r="G8" s="56"/>
      <c r="H8" s="56"/>
      <c r="I8" s="56" t="s">
        <v>520</v>
      </c>
      <c r="J8" s="56"/>
      <c r="K8" s="56"/>
      <c r="L8" s="56"/>
      <c r="M8" s="56"/>
      <c r="N8" s="56"/>
      <c r="O8" s="56"/>
      <c r="P8" s="56"/>
      <c r="Q8" s="56"/>
      <c r="R8" s="103"/>
      <c r="S8" s="104"/>
      <c r="T8" s="105"/>
    </row>
    <row r="9" spans="2:20" ht="36.4" customHeight="1">
      <c r="B9" s="3"/>
      <c r="C9" s="99" t="s">
        <v>62</v>
      </c>
      <c r="D9" s="100"/>
      <c r="E9" s="101"/>
      <c r="F9" s="56"/>
      <c r="G9" s="56"/>
      <c r="H9" s="56"/>
      <c r="I9" s="56" t="s">
        <v>520</v>
      </c>
      <c r="J9" s="56"/>
      <c r="K9" s="56"/>
      <c r="L9" s="56"/>
      <c r="M9" s="56"/>
      <c r="N9" s="56"/>
      <c r="O9" s="56"/>
      <c r="P9" s="56"/>
      <c r="Q9" s="56"/>
      <c r="R9" s="103"/>
      <c r="S9" s="104"/>
      <c r="T9" s="105"/>
    </row>
    <row r="10" spans="2:20" ht="36.4" customHeight="1">
      <c r="B10" s="3"/>
      <c r="C10" s="99" t="s">
        <v>63</v>
      </c>
      <c r="D10" s="100"/>
      <c r="E10" s="101"/>
      <c r="F10" s="56"/>
      <c r="G10" s="56"/>
      <c r="H10" s="56"/>
      <c r="I10" s="56"/>
      <c r="J10" s="56" t="s">
        <v>520</v>
      </c>
      <c r="K10" s="56" t="s">
        <v>520</v>
      </c>
      <c r="L10" s="56" t="s">
        <v>520</v>
      </c>
      <c r="M10" s="56"/>
      <c r="N10" s="56"/>
      <c r="O10" s="56"/>
      <c r="P10" s="56"/>
      <c r="Q10" s="56"/>
      <c r="R10" s="103"/>
      <c r="S10" s="104"/>
      <c r="T10" s="105"/>
    </row>
    <row r="11" spans="2:20" ht="36.4" customHeight="1">
      <c r="B11" s="3"/>
      <c r="C11" s="99" t="s">
        <v>64</v>
      </c>
      <c r="D11" s="100"/>
      <c r="E11" s="101"/>
      <c r="F11" s="56"/>
      <c r="G11" s="56"/>
      <c r="H11" s="56"/>
      <c r="I11" s="56"/>
      <c r="J11" s="56"/>
      <c r="K11" s="56"/>
      <c r="L11" s="56"/>
      <c r="M11" s="56" t="s">
        <v>520</v>
      </c>
      <c r="N11" s="56"/>
      <c r="O11" s="56"/>
      <c r="P11" s="56"/>
      <c r="Q11" s="56"/>
      <c r="R11" s="103"/>
      <c r="S11" s="104"/>
      <c r="T11" s="105"/>
    </row>
    <row r="12" spans="2:4" ht="75" customHeight="1">
      <c r="B12" s="3"/>
      <c r="C12" s="3"/>
      <c r="D12" s="3"/>
    </row>
    <row r="14" spans="2:20" ht="34.9" customHeight="1">
      <c r="B14" s="82" t="s">
        <v>517</v>
      </c>
      <c r="C14" s="82"/>
      <c r="D14" s="82"/>
      <c r="E14" s="82"/>
      <c r="F14" s="82"/>
      <c r="G14" s="82"/>
      <c r="H14" s="82"/>
      <c r="I14" s="82"/>
      <c r="J14" s="82"/>
      <c r="K14" s="82"/>
      <c r="L14" s="82"/>
      <c r="M14" s="82"/>
      <c r="N14" s="82"/>
      <c r="O14" s="82"/>
      <c r="P14" s="82"/>
      <c r="Q14" s="82"/>
      <c r="R14" s="82"/>
      <c r="S14" s="82"/>
      <c r="T14" s="82"/>
    </row>
    <row r="15" spans="2:5" ht="25.9" customHeight="1">
      <c r="B15" s="29" t="s">
        <v>65</v>
      </c>
      <c r="C15" s="5"/>
      <c r="D15" s="5"/>
      <c r="E15" s="5"/>
    </row>
    <row r="16" ht="15">
      <c r="E16" s="24" t="s">
        <v>66</v>
      </c>
    </row>
    <row r="17" spans="3:5" ht="15">
      <c r="C17" s="40">
        <v>2021</v>
      </c>
      <c r="D17" s="23" t="s">
        <v>58</v>
      </c>
      <c r="E17" s="57"/>
    </row>
    <row r="18" spans="3:5" ht="15">
      <c r="C18" s="95">
        <v>2022</v>
      </c>
      <c r="D18" s="23" t="s">
        <v>56</v>
      </c>
      <c r="E18" s="57"/>
    </row>
    <row r="19" spans="3:5" ht="15">
      <c r="C19" s="95"/>
      <c r="D19" s="23" t="s">
        <v>57</v>
      </c>
      <c r="E19" s="57"/>
    </row>
    <row r="20" spans="3:5" ht="15">
      <c r="C20" s="95"/>
      <c r="D20" s="23" t="s">
        <v>58</v>
      </c>
      <c r="E20" s="57">
        <v>39295.64</v>
      </c>
    </row>
    <row r="21" spans="3:5" ht="15">
      <c r="C21" s="95">
        <v>2023</v>
      </c>
      <c r="D21" s="23" t="s">
        <v>56</v>
      </c>
      <c r="E21" s="57">
        <v>88591.28</v>
      </c>
    </row>
    <row r="22" spans="3:5" ht="15">
      <c r="C22" s="95"/>
      <c r="D22" s="23" t="s">
        <v>57</v>
      </c>
      <c r="E22" s="57">
        <v>179227.76</v>
      </c>
    </row>
    <row r="23" spans="3:5" ht="15">
      <c r="C23" s="95"/>
      <c r="D23" s="23" t="s">
        <v>58</v>
      </c>
      <c r="E23" s="57">
        <v>179227.76</v>
      </c>
    </row>
    <row r="24" spans="3:5" ht="15">
      <c r="C24" s="95">
        <v>2024</v>
      </c>
      <c r="D24" s="23" t="s">
        <v>56</v>
      </c>
      <c r="E24" s="57">
        <v>439557.26</v>
      </c>
    </row>
    <row r="25" spans="3:5" ht="15">
      <c r="C25" s="95"/>
      <c r="D25" s="23" t="s">
        <v>57</v>
      </c>
      <c r="E25" s="57">
        <v>673829.65</v>
      </c>
    </row>
    <row r="26" spans="3:5" ht="15">
      <c r="C26" s="95"/>
      <c r="D26" s="23" t="s">
        <v>58</v>
      </c>
      <c r="E26" s="57"/>
    </row>
    <row r="27" spans="3:5" ht="15">
      <c r="C27" s="95">
        <v>2025</v>
      </c>
      <c r="D27" s="23" t="s">
        <v>56</v>
      </c>
      <c r="E27" s="57"/>
    </row>
    <row r="28" spans="3:5" ht="15">
      <c r="C28" s="95"/>
      <c r="D28" s="23" t="s">
        <v>57</v>
      </c>
      <c r="E28" s="57"/>
    </row>
    <row r="29" spans="3:5" ht="15">
      <c r="C29" s="95"/>
      <c r="D29" s="23" t="s">
        <v>58</v>
      </c>
      <c r="E29" s="57"/>
    </row>
    <row r="30" spans="3:5" ht="15">
      <c r="C30" s="95" t="s">
        <v>67</v>
      </c>
      <c r="D30" s="95"/>
      <c r="E30" s="61">
        <f>SUM(E17:E29)</f>
        <v>1599729.35</v>
      </c>
    </row>
    <row r="35" spans="1:18" ht="13.9" customHeight="1">
      <c r="A35" s="69"/>
      <c r="B35" s="69"/>
      <c r="C35" s="69"/>
      <c r="D35" s="102" t="s">
        <v>493</v>
      </c>
      <c r="E35" s="102"/>
      <c r="F35" s="102"/>
      <c r="G35" s="102"/>
      <c r="H35" s="102"/>
      <c r="I35" s="102"/>
      <c r="J35" s="102"/>
      <c r="K35" s="102"/>
      <c r="L35" s="102"/>
      <c r="M35" s="102"/>
      <c r="N35" s="102"/>
      <c r="O35" s="102"/>
      <c r="P35" s="102"/>
      <c r="Q35" s="102"/>
      <c r="R35" s="102"/>
    </row>
    <row r="36" spans="1:18" ht="14.25">
      <c r="A36" s="69"/>
      <c r="B36" s="69"/>
      <c r="C36" s="69"/>
      <c r="D36" s="102"/>
      <c r="E36" s="102"/>
      <c r="F36" s="102"/>
      <c r="G36" s="102"/>
      <c r="H36" s="102"/>
      <c r="I36" s="102"/>
      <c r="J36" s="102"/>
      <c r="K36" s="102"/>
      <c r="L36" s="102"/>
      <c r="M36" s="102"/>
      <c r="N36" s="102"/>
      <c r="O36" s="102"/>
      <c r="P36" s="102"/>
      <c r="Q36" s="102"/>
      <c r="R36" s="102"/>
    </row>
    <row r="37" spans="1:18" ht="14.25">
      <c r="A37" s="69"/>
      <c r="B37" s="69"/>
      <c r="C37" s="69"/>
      <c r="D37" s="102"/>
      <c r="E37" s="102"/>
      <c r="F37" s="102"/>
      <c r="G37" s="102"/>
      <c r="H37" s="102"/>
      <c r="I37" s="102"/>
      <c r="J37" s="102"/>
      <c r="K37" s="102"/>
      <c r="L37" s="102"/>
      <c r="M37" s="102"/>
      <c r="N37" s="102"/>
      <c r="O37" s="102"/>
      <c r="P37" s="102"/>
      <c r="Q37" s="102"/>
      <c r="R37" s="102"/>
    </row>
  </sheetData>
  <sheetProtection algorithmName="SHA-512" hashValue="qgHyjTnKQw9MkR29yjEqa+1/7S6SrfAYCKoG/IUgKQAZuTHiHnFonps263Agpn/yUwONfgMM18tCf+VKhvv6qQ==" saltValue="L3AgfaD+zp4OehWrzeaahA==" spinCount="100000" sheet="1" objects="1" scenarios="1"/>
  <mergeCells count="26">
    <mergeCell ref="D35:R37"/>
    <mergeCell ref="R9:T9"/>
    <mergeCell ref="R10:T10"/>
    <mergeCell ref="R11:T11"/>
    <mergeCell ref="B2:T2"/>
    <mergeCell ref="B14:T14"/>
    <mergeCell ref="R4:T5"/>
    <mergeCell ref="R6:T6"/>
    <mergeCell ref="R7:T7"/>
    <mergeCell ref="R8:T8"/>
    <mergeCell ref="F4:H4"/>
    <mergeCell ref="I4:K4"/>
    <mergeCell ref="L4:N4"/>
    <mergeCell ref="O4:Q4"/>
    <mergeCell ref="C10:E10"/>
    <mergeCell ref="C11:E11"/>
    <mergeCell ref="C30:D30"/>
    <mergeCell ref="C18:C20"/>
    <mergeCell ref="C21:C23"/>
    <mergeCell ref="C24:C26"/>
    <mergeCell ref="C5:E5"/>
    <mergeCell ref="C6:E6"/>
    <mergeCell ref="C7:E7"/>
    <mergeCell ref="C8:E8"/>
    <mergeCell ref="C9:E9"/>
    <mergeCell ref="C27:C29"/>
  </mergeCells>
  <dataValidations count="1">
    <dataValidation type="list" allowBlank="1" showInputMessage="1" showErrorMessage="1" sqref="F6:Q11">
      <formula1>"X"</formula1>
    </dataValidation>
  </dataValidations>
  <printOptions/>
  <pageMargins left="0.7" right="0.7" top="1.315" bottom="0.75" header="0.3" footer="0.3"/>
  <pageSetup fitToHeight="1" fitToWidth="1" horizontalDpi="600" verticalDpi="600" orientation="portrait" paperSize="9" scale="45" r:id="rId2"/>
  <ignoredErrors>
    <ignoredError sqref="E30"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3"/>
  <sheetViews>
    <sheetView workbookViewId="0" topLeftCell="A143">
      <selection activeCell="A158" sqref="A158"/>
    </sheetView>
  </sheetViews>
  <sheetFormatPr defaultColWidth="9.140625" defaultRowHeight="15"/>
  <cols>
    <col min="1" max="1" width="56.421875" style="0" customWidth="1"/>
    <col min="2" max="2" width="35.00390625" style="0" customWidth="1"/>
    <col min="4" max="4" width="8.7109375" style="63" customWidth="1"/>
    <col min="5" max="5" width="50.7109375" style="0" customWidth="1"/>
  </cols>
  <sheetData>
    <row r="1" ht="16.5">
      <c r="A1" s="64" t="s">
        <v>387</v>
      </c>
    </row>
    <row r="2" spans="1:4" ht="16.5">
      <c r="A2" s="64" t="s">
        <v>335</v>
      </c>
      <c r="D2" s="64"/>
    </row>
    <row r="3" spans="1:4" ht="16.5">
      <c r="A3" s="64" t="s">
        <v>334</v>
      </c>
      <c r="D3" s="64"/>
    </row>
    <row r="4" spans="1:4" ht="16.5">
      <c r="A4" s="64" t="s">
        <v>333</v>
      </c>
      <c r="D4" s="64"/>
    </row>
    <row r="5" spans="1:4" ht="16.5">
      <c r="A5" s="64" t="s">
        <v>332</v>
      </c>
      <c r="D5" s="64"/>
    </row>
    <row r="6" spans="1:4" ht="16.5">
      <c r="A6" s="64" t="s">
        <v>388</v>
      </c>
      <c r="D6" s="64"/>
    </row>
    <row r="7" spans="1:4" ht="16.5">
      <c r="A7" s="64" t="s">
        <v>389</v>
      </c>
      <c r="D7" s="64"/>
    </row>
    <row r="8" spans="1:4" ht="16.5">
      <c r="A8" s="64" t="s">
        <v>331</v>
      </c>
      <c r="D8" s="64"/>
    </row>
    <row r="9" spans="1:4" ht="16.5">
      <c r="A9" s="64" t="s">
        <v>330</v>
      </c>
      <c r="D9" s="64"/>
    </row>
    <row r="10" spans="1:4" ht="16.5">
      <c r="A10" s="64" t="s">
        <v>329</v>
      </c>
      <c r="D10" s="64"/>
    </row>
    <row r="11" spans="1:4" ht="16.5">
      <c r="A11" s="64" t="s">
        <v>390</v>
      </c>
      <c r="D11" s="64"/>
    </row>
    <row r="12" spans="1:4" ht="16.5">
      <c r="A12" s="64" t="s">
        <v>328</v>
      </c>
      <c r="D12" s="64"/>
    </row>
    <row r="13" spans="1:4" ht="16.5">
      <c r="A13" s="64" t="s">
        <v>391</v>
      </c>
      <c r="D13" s="64"/>
    </row>
    <row r="14" spans="1:4" ht="16.5">
      <c r="A14" s="64" t="s">
        <v>319</v>
      </c>
      <c r="D14" s="64"/>
    </row>
    <row r="15" spans="1:4" ht="16.5">
      <c r="A15" s="64" t="s">
        <v>392</v>
      </c>
      <c r="D15" s="64"/>
    </row>
    <row r="16" spans="1:4" ht="16.5">
      <c r="A16" s="64" t="s">
        <v>327</v>
      </c>
      <c r="D16" s="64"/>
    </row>
    <row r="17" spans="1:4" ht="16.5">
      <c r="A17" s="64" t="s">
        <v>393</v>
      </c>
      <c r="D17" s="64"/>
    </row>
    <row r="18" spans="1:4" ht="16.5">
      <c r="A18" s="64" t="s">
        <v>394</v>
      </c>
      <c r="D18" s="64"/>
    </row>
    <row r="19" spans="1:4" ht="16.5">
      <c r="A19" s="64" t="s">
        <v>326</v>
      </c>
      <c r="D19" s="64"/>
    </row>
    <row r="20" spans="1:4" ht="16.5">
      <c r="A20" s="64" t="s">
        <v>325</v>
      </c>
      <c r="D20" s="64"/>
    </row>
    <row r="21" spans="1:4" ht="16.5">
      <c r="A21" s="64" t="s">
        <v>395</v>
      </c>
      <c r="D21" s="64"/>
    </row>
    <row r="22" spans="1:4" ht="16.5">
      <c r="A22" s="64" t="s">
        <v>324</v>
      </c>
      <c r="D22" s="64"/>
    </row>
    <row r="23" spans="1:4" ht="16.5">
      <c r="A23" s="64" t="s">
        <v>396</v>
      </c>
      <c r="D23" s="64"/>
    </row>
    <row r="24" spans="1:4" ht="16.5">
      <c r="A24" s="64" t="s">
        <v>323</v>
      </c>
      <c r="D24" s="64"/>
    </row>
    <row r="25" spans="1:4" ht="16.5">
      <c r="A25" s="64" t="s">
        <v>322</v>
      </c>
      <c r="D25" s="64"/>
    </row>
    <row r="26" spans="1:4" ht="16.5">
      <c r="A26" s="64" t="s">
        <v>475</v>
      </c>
      <c r="D26" s="64"/>
    </row>
    <row r="27" spans="1:4" ht="16.5">
      <c r="A27" s="64" t="s">
        <v>397</v>
      </c>
      <c r="D27" s="64"/>
    </row>
    <row r="28" spans="1:4" ht="16.5">
      <c r="A28" s="64" t="s">
        <v>321</v>
      </c>
      <c r="D28" s="64"/>
    </row>
    <row r="29" spans="1:4" ht="16.5">
      <c r="A29" s="64" t="s">
        <v>398</v>
      </c>
      <c r="D29" s="64"/>
    </row>
    <row r="30" spans="1:4" ht="16.5">
      <c r="A30" s="64" t="s">
        <v>399</v>
      </c>
      <c r="D30" s="64"/>
    </row>
    <row r="31" spans="1:4" ht="16.5">
      <c r="A31" s="64" t="s">
        <v>400</v>
      </c>
      <c r="D31" s="64"/>
    </row>
    <row r="32" spans="1:4" ht="16.5">
      <c r="A32" s="64" t="s">
        <v>401</v>
      </c>
      <c r="D32" s="64"/>
    </row>
    <row r="33" spans="1:4" ht="16.5">
      <c r="A33" s="64" t="s">
        <v>402</v>
      </c>
      <c r="D33" s="64"/>
    </row>
    <row r="34" spans="1:4" ht="16.5">
      <c r="A34" s="64" t="s">
        <v>403</v>
      </c>
      <c r="D34" s="64"/>
    </row>
    <row r="35" spans="1:4" ht="16.5">
      <c r="A35" s="64" t="s">
        <v>404</v>
      </c>
      <c r="D35" s="64"/>
    </row>
    <row r="36" spans="1:4" ht="16.5">
      <c r="A36" s="64" t="s">
        <v>405</v>
      </c>
      <c r="D36" s="64"/>
    </row>
    <row r="37" spans="1:4" ht="16.5">
      <c r="A37" s="64" t="s">
        <v>406</v>
      </c>
      <c r="D37" s="64"/>
    </row>
    <row r="38" spans="1:4" ht="16.5">
      <c r="A38" s="64" t="s">
        <v>407</v>
      </c>
      <c r="D38" s="64"/>
    </row>
    <row r="39" spans="1:4" ht="16.5">
      <c r="A39" s="64" t="s">
        <v>408</v>
      </c>
      <c r="D39" s="64"/>
    </row>
    <row r="40" spans="1:4" ht="16.5">
      <c r="A40" s="64" t="s">
        <v>386</v>
      </c>
      <c r="D40" s="64"/>
    </row>
    <row r="41" spans="1:4" ht="16.5">
      <c r="A41" s="64" t="s">
        <v>385</v>
      </c>
      <c r="D41" s="64"/>
    </row>
    <row r="42" spans="1:4" ht="16.5">
      <c r="A42" s="64" t="s">
        <v>409</v>
      </c>
      <c r="D42" s="64"/>
    </row>
    <row r="43" spans="1:4" ht="16.5">
      <c r="A43" s="64" t="s">
        <v>384</v>
      </c>
      <c r="D43" s="64"/>
    </row>
    <row r="44" spans="1:4" ht="16.5">
      <c r="A44" s="64" t="s">
        <v>410</v>
      </c>
      <c r="D44" s="64"/>
    </row>
    <row r="45" spans="1:4" ht="16.5">
      <c r="A45" s="64" t="s">
        <v>411</v>
      </c>
      <c r="D45" s="64"/>
    </row>
    <row r="46" spans="1:4" ht="16.5">
      <c r="A46" s="64" t="s">
        <v>383</v>
      </c>
      <c r="D46" s="64"/>
    </row>
    <row r="47" spans="1:4" ht="16.5">
      <c r="A47" s="64" t="s">
        <v>412</v>
      </c>
      <c r="D47" s="64"/>
    </row>
    <row r="48" spans="1:4" ht="16.5">
      <c r="A48" s="64" t="s">
        <v>413</v>
      </c>
      <c r="D48" s="64"/>
    </row>
    <row r="49" spans="1:4" ht="16.5">
      <c r="A49" s="64" t="s">
        <v>382</v>
      </c>
      <c r="D49" s="64"/>
    </row>
    <row r="50" spans="1:4" ht="16.5">
      <c r="A50" s="64" t="s">
        <v>381</v>
      </c>
      <c r="D50" s="64"/>
    </row>
    <row r="51" spans="1:4" ht="16.5">
      <c r="A51" s="64" t="s">
        <v>320</v>
      </c>
      <c r="D51" s="64"/>
    </row>
    <row r="52" spans="1:4" ht="16.5">
      <c r="A52" s="64" t="s">
        <v>380</v>
      </c>
      <c r="D52" s="64"/>
    </row>
    <row r="53" spans="1:4" ht="16.5">
      <c r="A53" s="64" t="s">
        <v>414</v>
      </c>
      <c r="D53" s="64"/>
    </row>
    <row r="54" spans="1:4" ht="16.5">
      <c r="A54" s="64" t="s">
        <v>415</v>
      </c>
      <c r="D54" s="64"/>
    </row>
    <row r="55" spans="1:4" ht="16.5">
      <c r="A55" s="64" t="s">
        <v>379</v>
      </c>
      <c r="D55" s="64"/>
    </row>
    <row r="56" spans="1:4" ht="16.5">
      <c r="A56" s="64" t="s">
        <v>416</v>
      </c>
      <c r="D56" s="64"/>
    </row>
    <row r="57" spans="1:4" ht="16.5">
      <c r="A57" s="64" t="s">
        <v>417</v>
      </c>
      <c r="D57" s="64"/>
    </row>
    <row r="58" spans="1:4" ht="16.5">
      <c r="A58" s="64" t="s">
        <v>378</v>
      </c>
      <c r="D58" s="64"/>
    </row>
    <row r="59" spans="1:4" ht="16.5">
      <c r="A59" s="64" t="s">
        <v>418</v>
      </c>
      <c r="D59" s="64"/>
    </row>
    <row r="60" spans="1:4" ht="16.5">
      <c r="A60" s="64" t="s">
        <v>377</v>
      </c>
      <c r="D60" s="64"/>
    </row>
    <row r="61" spans="1:4" ht="16.5">
      <c r="A61" s="64" t="s">
        <v>376</v>
      </c>
      <c r="D61" s="64"/>
    </row>
    <row r="62" spans="1:4" ht="16.5">
      <c r="A62" s="64" t="s">
        <v>375</v>
      </c>
      <c r="D62" s="64"/>
    </row>
    <row r="63" spans="1:4" ht="16.5">
      <c r="A63" s="64" t="s">
        <v>374</v>
      </c>
      <c r="D63" s="64"/>
    </row>
    <row r="64" spans="1:4" ht="16.5">
      <c r="A64" s="64" t="s">
        <v>419</v>
      </c>
      <c r="D64" s="64"/>
    </row>
    <row r="65" spans="1:4" ht="16.5">
      <c r="A65" s="64" t="s">
        <v>373</v>
      </c>
      <c r="D65" s="64"/>
    </row>
    <row r="66" spans="1:4" ht="16.5">
      <c r="A66" s="64" t="s">
        <v>372</v>
      </c>
      <c r="D66" s="64"/>
    </row>
    <row r="67" spans="1:4" ht="16.5">
      <c r="A67" s="64" t="s">
        <v>420</v>
      </c>
      <c r="D67" s="64"/>
    </row>
    <row r="68" spans="1:4" ht="16.5">
      <c r="A68" s="64" t="s">
        <v>421</v>
      </c>
      <c r="D68" s="64"/>
    </row>
    <row r="69" spans="1:4" ht="16.5">
      <c r="A69" s="64" t="s">
        <v>422</v>
      </c>
      <c r="D69" s="64"/>
    </row>
    <row r="70" spans="1:4" ht="16.5">
      <c r="A70" s="64" t="s">
        <v>371</v>
      </c>
      <c r="D70" s="64"/>
    </row>
    <row r="71" spans="1:4" ht="16.5">
      <c r="A71" s="64" t="s">
        <v>370</v>
      </c>
      <c r="D71" s="64"/>
    </row>
    <row r="72" spans="1:4" ht="16.5">
      <c r="A72" s="64" t="s">
        <v>368</v>
      </c>
      <c r="D72" s="64"/>
    </row>
    <row r="73" spans="1:4" ht="16.5">
      <c r="A73" s="64" t="s">
        <v>369</v>
      </c>
      <c r="D73" s="64"/>
    </row>
    <row r="74" spans="1:4" ht="16.5">
      <c r="A74" s="64" t="s">
        <v>423</v>
      </c>
      <c r="D74" s="64"/>
    </row>
    <row r="75" spans="1:4" ht="16.5">
      <c r="A75" s="64" t="s">
        <v>424</v>
      </c>
      <c r="D75" s="64"/>
    </row>
    <row r="76" spans="1:4" ht="16.5">
      <c r="A76" s="64" t="s">
        <v>425</v>
      </c>
      <c r="D76" s="64"/>
    </row>
    <row r="77" spans="1:4" ht="16.5">
      <c r="A77" s="64" t="s">
        <v>367</v>
      </c>
      <c r="D77" s="64"/>
    </row>
    <row r="78" spans="1:4" ht="16.5">
      <c r="A78" s="64" t="s">
        <v>366</v>
      </c>
      <c r="D78" s="64"/>
    </row>
    <row r="79" spans="1:4" ht="16.5">
      <c r="A79" s="64" t="s">
        <v>426</v>
      </c>
      <c r="D79" s="64"/>
    </row>
    <row r="80" spans="1:4" ht="16.5">
      <c r="A80" s="64" t="s">
        <v>427</v>
      </c>
      <c r="D80" s="64"/>
    </row>
    <row r="81" spans="1:4" ht="16.5">
      <c r="A81" s="64" t="s">
        <v>365</v>
      </c>
      <c r="D81" s="64"/>
    </row>
    <row r="82" spans="1:4" ht="16.5">
      <c r="A82" s="64" t="s">
        <v>364</v>
      </c>
      <c r="D82" s="64"/>
    </row>
    <row r="83" spans="1:4" ht="16.5">
      <c r="A83" s="64" t="s">
        <v>428</v>
      </c>
      <c r="D83" s="64"/>
    </row>
    <row r="84" spans="1:4" ht="16.5">
      <c r="A84" s="64" t="s">
        <v>429</v>
      </c>
      <c r="D84" s="64"/>
    </row>
    <row r="85" spans="1:4" ht="16.5">
      <c r="A85" s="64" t="s">
        <v>363</v>
      </c>
      <c r="D85" s="64"/>
    </row>
    <row r="86" spans="1:4" ht="16.5">
      <c r="A86" s="64" t="s">
        <v>362</v>
      </c>
      <c r="D86" s="64"/>
    </row>
    <row r="87" spans="1:4" ht="16.5">
      <c r="A87" s="64" t="s">
        <v>361</v>
      </c>
      <c r="D87" s="64"/>
    </row>
    <row r="88" spans="1:4" ht="16.5">
      <c r="A88" s="64" t="s">
        <v>360</v>
      </c>
      <c r="D88" s="64"/>
    </row>
    <row r="89" spans="1:4" ht="16.5">
      <c r="A89" s="64" t="s">
        <v>430</v>
      </c>
      <c r="D89" s="64"/>
    </row>
    <row r="90" spans="1:4" ht="16.5">
      <c r="A90" s="64" t="s">
        <v>431</v>
      </c>
      <c r="D90" s="64"/>
    </row>
    <row r="91" spans="1:4" ht="16.5">
      <c r="A91" s="64" t="s">
        <v>432</v>
      </c>
      <c r="D91" s="64"/>
    </row>
    <row r="92" spans="1:4" ht="16.5">
      <c r="A92" s="64" t="s">
        <v>433</v>
      </c>
      <c r="D92" s="64"/>
    </row>
    <row r="93" spans="1:4" ht="16.5">
      <c r="A93" s="64" t="s">
        <v>434</v>
      </c>
      <c r="D93" s="64"/>
    </row>
    <row r="94" spans="1:4" ht="16.5">
      <c r="A94" s="64" t="s">
        <v>435</v>
      </c>
      <c r="D94" s="64"/>
    </row>
    <row r="95" spans="1:4" ht="16.5">
      <c r="A95" s="64" t="s">
        <v>436</v>
      </c>
      <c r="D95" s="64"/>
    </row>
    <row r="96" spans="1:4" ht="16.5">
      <c r="A96" s="64" t="s">
        <v>437</v>
      </c>
      <c r="D96" s="64"/>
    </row>
    <row r="97" spans="1:4" ht="16.5">
      <c r="A97" s="64" t="s">
        <v>438</v>
      </c>
      <c r="D97" s="64"/>
    </row>
    <row r="98" spans="1:4" ht="16.5">
      <c r="A98" s="64" t="s">
        <v>439</v>
      </c>
      <c r="D98" s="64"/>
    </row>
    <row r="99" spans="1:4" ht="16.5">
      <c r="A99" s="64" t="s">
        <v>440</v>
      </c>
      <c r="D99" s="64"/>
    </row>
    <row r="100" spans="1:4" ht="16.5">
      <c r="A100" s="64" t="s">
        <v>441</v>
      </c>
      <c r="D100" s="64"/>
    </row>
    <row r="101" spans="1:4" ht="16.5">
      <c r="A101" s="64" t="s">
        <v>442</v>
      </c>
      <c r="D101" s="64"/>
    </row>
    <row r="102" spans="1:4" ht="16.5">
      <c r="A102" s="64" t="s">
        <v>443</v>
      </c>
      <c r="D102" s="64"/>
    </row>
    <row r="103" spans="1:4" ht="16.5">
      <c r="A103" s="64" t="s">
        <v>444</v>
      </c>
      <c r="D103" s="64"/>
    </row>
    <row r="104" spans="1:4" ht="16.5">
      <c r="A104" s="64" t="s">
        <v>445</v>
      </c>
      <c r="D104" s="64"/>
    </row>
    <row r="105" spans="1:4" ht="16.5">
      <c r="A105" s="64" t="s">
        <v>446</v>
      </c>
      <c r="D105" s="64"/>
    </row>
    <row r="106" spans="1:4" ht="16.5">
      <c r="A106" s="64" t="s">
        <v>447</v>
      </c>
      <c r="D106" s="64"/>
    </row>
    <row r="107" spans="1:4" ht="16.5">
      <c r="A107" s="64" t="s">
        <v>448</v>
      </c>
      <c r="D107" s="64"/>
    </row>
    <row r="108" spans="1:4" ht="16.5">
      <c r="A108" s="64" t="s">
        <v>449</v>
      </c>
      <c r="D108" s="64"/>
    </row>
    <row r="109" spans="1:4" ht="16.5">
      <c r="A109" s="64" t="s">
        <v>450</v>
      </c>
      <c r="D109" s="64"/>
    </row>
    <row r="110" spans="1:4" ht="16.5">
      <c r="A110" s="64" t="s">
        <v>451</v>
      </c>
      <c r="D110" s="64"/>
    </row>
    <row r="111" spans="1:4" ht="16.5">
      <c r="A111" s="64" t="s">
        <v>452</v>
      </c>
      <c r="D111" s="64"/>
    </row>
    <row r="112" spans="1:4" ht="16.5">
      <c r="A112" s="64" t="s">
        <v>453</v>
      </c>
      <c r="D112" s="64"/>
    </row>
    <row r="113" spans="1:4" ht="16.5">
      <c r="A113" s="64" t="s">
        <v>454</v>
      </c>
      <c r="D113" s="64"/>
    </row>
    <row r="114" spans="1:4" ht="16.5">
      <c r="A114" s="64" t="s">
        <v>455</v>
      </c>
      <c r="D114" s="64"/>
    </row>
    <row r="115" spans="1:4" ht="16.5">
      <c r="A115" s="64" t="s">
        <v>456</v>
      </c>
      <c r="D115" s="64"/>
    </row>
    <row r="116" spans="1:4" ht="16.5">
      <c r="A116" s="64" t="s">
        <v>457</v>
      </c>
      <c r="D116" s="64"/>
    </row>
    <row r="117" spans="1:4" ht="16.5">
      <c r="A117" s="64" t="s">
        <v>458</v>
      </c>
      <c r="D117" s="64"/>
    </row>
    <row r="118" spans="1:4" ht="16.5">
      <c r="A118" s="64" t="s">
        <v>459</v>
      </c>
      <c r="D118" s="64"/>
    </row>
    <row r="119" spans="1:4" ht="16.5">
      <c r="A119" s="64" t="s">
        <v>460</v>
      </c>
      <c r="D119" s="64"/>
    </row>
    <row r="120" spans="1:4" ht="16.5">
      <c r="A120" s="64" t="s">
        <v>461</v>
      </c>
      <c r="D120" s="64"/>
    </row>
    <row r="121" spans="1:4" ht="16.5">
      <c r="A121" s="64" t="s">
        <v>462</v>
      </c>
      <c r="D121" s="64"/>
    </row>
    <row r="122" spans="1:4" ht="16.5">
      <c r="A122" s="64" t="s">
        <v>463</v>
      </c>
      <c r="D122" s="64"/>
    </row>
    <row r="123" spans="1:4" ht="16.5">
      <c r="A123" s="64" t="s">
        <v>464</v>
      </c>
      <c r="D123" s="64"/>
    </row>
    <row r="124" spans="1:4" ht="16.5">
      <c r="A124" s="64" t="s">
        <v>359</v>
      </c>
      <c r="D124" s="64"/>
    </row>
    <row r="125" spans="1:4" ht="16.5">
      <c r="A125" s="64" t="s">
        <v>358</v>
      </c>
      <c r="D125" s="64"/>
    </row>
    <row r="126" spans="1:4" ht="16.5">
      <c r="A126" s="64" t="s">
        <v>357</v>
      </c>
      <c r="D126" s="64"/>
    </row>
    <row r="127" spans="1:4" ht="16.5">
      <c r="A127" s="64" t="s">
        <v>356</v>
      </c>
      <c r="D127" s="64"/>
    </row>
    <row r="128" spans="1:4" ht="16.5">
      <c r="A128" s="64" t="s">
        <v>465</v>
      </c>
      <c r="D128" s="64"/>
    </row>
    <row r="129" spans="1:4" ht="16.5">
      <c r="A129" s="64" t="s">
        <v>355</v>
      </c>
      <c r="D129" s="64"/>
    </row>
    <row r="130" spans="1:4" ht="16.5">
      <c r="A130" s="64" t="s">
        <v>354</v>
      </c>
      <c r="D130" s="64"/>
    </row>
    <row r="131" spans="1:4" ht="16.5">
      <c r="A131" s="64" t="s">
        <v>353</v>
      </c>
      <c r="D131" s="64"/>
    </row>
    <row r="132" spans="1:4" ht="16.5">
      <c r="A132" s="64" t="s">
        <v>466</v>
      </c>
      <c r="D132" s="64"/>
    </row>
    <row r="133" spans="1:4" ht="16.5">
      <c r="A133" s="64" t="s">
        <v>467</v>
      </c>
      <c r="D133" s="64"/>
    </row>
    <row r="134" spans="1:4" ht="16.5">
      <c r="A134" s="64" t="s">
        <v>352</v>
      </c>
      <c r="D134" s="64"/>
    </row>
    <row r="135" spans="1:4" ht="16.5">
      <c r="A135" s="64" t="s">
        <v>351</v>
      </c>
      <c r="D135" s="64"/>
    </row>
    <row r="136" spans="1:4" ht="16.5">
      <c r="A136" s="64" t="s">
        <v>468</v>
      </c>
      <c r="D136" s="64"/>
    </row>
    <row r="137" spans="1:4" ht="16.5">
      <c r="A137" s="64" t="s">
        <v>350</v>
      </c>
      <c r="D137" s="64"/>
    </row>
    <row r="138" spans="1:4" ht="16.5">
      <c r="A138" s="64" t="s">
        <v>68</v>
      </c>
      <c r="D138" s="64"/>
    </row>
    <row r="139" spans="1:4" ht="16.5">
      <c r="A139" s="64" t="s">
        <v>469</v>
      </c>
      <c r="D139" s="64"/>
    </row>
    <row r="140" spans="1:4" ht="16.5">
      <c r="A140" s="64" t="s">
        <v>349</v>
      </c>
      <c r="D140" s="64"/>
    </row>
    <row r="141" spans="1:4" ht="16.5">
      <c r="A141" s="64" t="s">
        <v>348</v>
      </c>
      <c r="D141" s="64"/>
    </row>
    <row r="142" spans="1:4" ht="16.5">
      <c r="A142" s="64" t="s">
        <v>347</v>
      </c>
      <c r="D142" s="64"/>
    </row>
    <row r="143" spans="1:4" ht="16.5">
      <c r="A143" s="64" t="s">
        <v>470</v>
      </c>
      <c r="D143" s="64"/>
    </row>
    <row r="144" spans="1:4" ht="16.5">
      <c r="A144" s="64" t="s">
        <v>346</v>
      </c>
      <c r="D144" s="64"/>
    </row>
    <row r="145" spans="1:4" ht="16.5">
      <c r="A145" s="64" t="s">
        <v>345</v>
      </c>
      <c r="D145" s="64"/>
    </row>
    <row r="146" spans="1:4" ht="16.5">
      <c r="A146" s="64" t="s">
        <v>344</v>
      </c>
      <c r="D146" s="64"/>
    </row>
    <row r="147" spans="1:4" ht="16.5">
      <c r="A147" s="64" t="s">
        <v>343</v>
      </c>
      <c r="D147" s="64"/>
    </row>
    <row r="148" spans="1:4" ht="16.5">
      <c r="A148" s="64" t="s">
        <v>342</v>
      </c>
      <c r="D148" s="64"/>
    </row>
    <row r="149" spans="1:4" ht="16.5">
      <c r="A149" s="64" t="s">
        <v>341</v>
      </c>
      <c r="D149" s="64"/>
    </row>
    <row r="150" spans="1:4" ht="16.5">
      <c r="A150" s="64" t="s">
        <v>340</v>
      </c>
      <c r="D150" s="64"/>
    </row>
    <row r="151" spans="1:4" ht="16.5">
      <c r="A151" s="64" t="s">
        <v>471</v>
      </c>
      <c r="D151" s="64"/>
    </row>
    <row r="152" spans="1:4" ht="16.5">
      <c r="A152" s="64" t="s">
        <v>472</v>
      </c>
      <c r="D152" s="64"/>
    </row>
    <row r="153" spans="1:4" ht="16.5">
      <c r="A153" s="64" t="s">
        <v>339</v>
      </c>
      <c r="D153" s="64"/>
    </row>
    <row r="154" spans="1:4" ht="16.5">
      <c r="A154" s="64" t="s">
        <v>338</v>
      </c>
      <c r="D154" s="64"/>
    </row>
    <row r="155" spans="1:4" ht="16.5">
      <c r="A155" s="64" t="s">
        <v>337</v>
      </c>
      <c r="D155" s="64"/>
    </row>
    <row r="156" spans="1:4" ht="16.5">
      <c r="A156" s="64" t="s">
        <v>473</v>
      </c>
      <c r="D156" s="64"/>
    </row>
    <row r="157" spans="1:4" ht="16.5">
      <c r="A157" s="64" t="s">
        <v>336</v>
      </c>
      <c r="D157" s="64"/>
    </row>
    <row r="158" spans="1:4" ht="16.5">
      <c r="A158" s="64" t="s">
        <v>474</v>
      </c>
      <c r="D158" s="64"/>
    </row>
    <row r="159" spans="1:4" ht="16.5">
      <c r="A159" s="43"/>
      <c r="D159" s="64"/>
    </row>
    <row r="160" ht="15">
      <c r="D160" s="65"/>
    </row>
    <row r="161" ht="15">
      <c r="D161" s="65"/>
    </row>
    <row r="162" ht="16.5">
      <c r="D162" s="64"/>
    </row>
    <row r="163" ht="15">
      <c r="D163" s="65"/>
    </row>
    <row r="164" ht="16.5">
      <c r="D164" s="64"/>
    </row>
    <row r="165" ht="15">
      <c r="D165" s="65"/>
    </row>
    <row r="166" ht="16.5">
      <c r="D166" s="64"/>
    </row>
    <row r="167" ht="15">
      <c r="D167" s="65"/>
    </row>
    <row r="168" ht="16.5">
      <c r="D168" s="64"/>
    </row>
    <row r="169" ht="15">
      <c r="D169" s="65"/>
    </row>
    <row r="170" ht="15">
      <c r="D170" s="65"/>
    </row>
    <row r="171" ht="16.5">
      <c r="D171" s="64"/>
    </row>
    <row r="172" ht="15">
      <c r="D172" s="65"/>
    </row>
    <row r="173" ht="16.5">
      <c r="D173" s="64"/>
    </row>
    <row r="174" ht="15">
      <c r="D174" s="65"/>
    </row>
    <row r="175" ht="16.5">
      <c r="D175" s="64"/>
    </row>
    <row r="176" ht="15">
      <c r="D176" s="65"/>
    </row>
    <row r="177" ht="16.5">
      <c r="D177" s="64"/>
    </row>
    <row r="178" ht="15">
      <c r="D178" s="65"/>
    </row>
    <row r="179" ht="16.5">
      <c r="D179" s="64"/>
    </row>
    <row r="180" ht="15">
      <c r="D180" s="65"/>
    </row>
    <row r="182" ht="15">
      <c r="D182" s="65"/>
    </row>
    <row r="183" ht="16.5">
      <c r="D183" s="64"/>
    </row>
    <row r="184" ht="16.5">
      <c r="D184" s="64"/>
    </row>
    <row r="185" ht="15">
      <c r="D185" s="65"/>
    </row>
    <row r="186" ht="16.5">
      <c r="D186" s="64"/>
    </row>
    <row r="187" ht="15">
      <c r="D187" s="65"/>
    </row>
    <row r="188" ht="16.5">
      <c r="D188" s="64"/>
    </row>
    <row r="189" ht="15">
      <c r="D189" s="65"/>
    </row>
    <row r="190" ht="16.5">
      <c r="D190" s="64"/>
    </row>
    <row r="191" ht="15">
      <c r="D191" s="65"/>
    </row>
    <row r="192" ht="16.5">
      <c r="D192" s="64"/>
    </row>
    <row r="193" ht="15">
      <c r="D193" s="65"/>
    </row>
    <row r="194" ht="16.5">
      <c r="D194" s="64"/>
    </row>
    <row r="195" ht="15">
      <c r="D195" s="65"/>
    </row>
    <row r="196" ht="16.5">
      <c r="D196" s="64"/>
    </row>
    <row r="197" ht="15">
      <c r="D197" s="65"/>
    </row>
    <row r="198" ht="16.5">
      <c r="D198" s="64"/>
    </row>
    <row r="199" ht="15">
      <c r="D199" s="65"/>
    </row>
    <row r="200" ht="16.5">
      <c r="D200" s="64"/>
    </row>
    <row r="201" ht="15">
      <c r="D201" s="65"/>
    </row>
    <row r="202" ht="16.5">
      <c r="D202" s="64"/>
    </row>
    <row r="203" ht="15">
      <c r="D203" s="65"/>
    </row>
    <row r="204" ht="16.5">
      <c r="D204" s="64"/>
    </row>
    <row r="205" ht="15">
      <c r="D205" s="65"/>
    </row>
    <row r="206" ht="16.5">
      <c r="D206" s="64"/>
    </row>
    <row r="207" ht="15">
      <c r="D207" s="65"/>
    </row>
    <row r="208" ht="16.5">
      <c r="D208" s="64"/>
    </row>
    <row r="209" ht="15">
      <c r="D209" s="65"/>
    </row>
    <row r="210" ht="16.5">
      <c r="D210" s="64"/>
    </row>
    <row r="212" ht="15">
      <c r="D212" s="65"/>
    </row>
    <row r="213" ht="16.5">
      <c r="D213" s="64"/>
    </row>
    <row r="214" ht="15">
      <c r="D214" s="65"/>
    </row>
    <row r="215" ht="16.5">
      <c r="D215" s="64"/>
    </row>
    <row r="216" ht="15">
      <c r="D216" s="65"/>
    </row>
    <row r="217" ht="16.5">
      <c r="D217" s="64"/>
    </row>
    <row r="218" ht="15">
      <c r="D218" s="65"/>
    </row>
    <row r="219" ht="16.5">
      <c r="D219" s="64"/>
    </row>
    <row r="220" ht="15">
      <c r="D220" s="65"/>
    </row>
    <row r="221" ht="16.5">
      <c r="D221" s="64"/>
    </row>
    <row r="222" ht="15">
      <c r="D222" s="65"/>
    </row>
    <row r="223" ht="16.5">
      <c r="D223" s="64"/>
    </row>
    <row r="224" ht="15">
      <c r="D224" s="65"/>
    </row>
    <row r="225" ht="16.5">
      <c r="D225" s="64"/>
    </row>
    <row r="226" ht="15">
      <c r="D226" s="65"/>
    </row>
    <row r="227" ht="16.5">
      <c r="D227" s="64"/>
    </row>
    <row r="228" ht="15">
      <c r="D228" s="65"/>
    </row>
    <row r="229" ht="16.5">
      <c r="D229" s="64"/>
    </row>
    <row r="230" ht="15">
      <c r="D230" s="65"/>
    </row>
    <row r="231" ht="16.5">
      <c r="D231" s="64"/>
    </row>
    <row r="232" ht="15">
      <c r="D232" s="65"/>
    </row>
    <row r="233" ht="16.5">
      <c r="D233" s="64"/>
    </row>
    <row r="234" ht="15">
      <c r="D234" s="65"/>
    </row>
    <row r="235" ht="16.5">
      <c r="D235" s="64"/>
    </row>
    <row r="236" ht="15">
      <c r="D236" s="65"/>
    </row>
    <row r="237" ht="16.5">
      <c r="D237" s="64"/>
    </row>
    <row r="238" ht="15">
      <c r="D238" s="65"/>
    </row>
    <row r="239" ht="16.5">
      <c r="D239" s="64"/>
    </row>
    <row r="240" ht="15">
      <c r="D240" s="65"/>
    </row>
    <row r="241" ht="16.5">
      <c r="D241" s="64"/>
    </row>
    <row r="243" ht="15">
      <c r="D243" s="65"/>
    </row>
    <row r="244" ht="16.5">
      <c r="D244" s="64"/>
    </row>
    <row r="245" ht="15">
      <c r="D245" s="65"/>
    </row>
    <row r="246" ht="16.5">
      <c r="D246" s="64"/>
    </row>
    <row r="247" ht="15">
      <c r="D247" s="65"/>
    </row>
    <row r="248" ht="16.5">
      <c r="D248" s="64"/>
    </row>
    <row r="249" ht="15">
      <c r="D249" s="65"/>
    </row>
    <row r="250" ht="16.5">
      <c r="D250" s="64"/>
    </row>
    <row r="251" ht="15">
      <c r="D251" s="65"/>
    </row>
    <row r="252" ht="16.5">
      <c r="D252" s="64"/>
    </row>
    <row r="253" ht="15">
      <c r="D253" s="65"/>
    </row>
    <row r="254" ht="15">
      <c r="D254" s="65"/>
    </row>
    <row r="255" ht="16.5">
      <c r="D255" s="64"/>
    </row>
    <row r="256" ht="15">
      <c r="D256" s="65"/>
    </row>
    <row r="257" ht="16.5">
      <c r="D257" s="64"/>
    </row>
    <row r="258" ht="15">
      <c r="D258" s="65"/>
    </row>
    <row r="259" ht="16.5">
      <c r="D259" s="64"/>
    </row>
    <row r="260" ht="15">
      <c r="D260" s="65"/>
    </row>
    <row r="261" ht="16.5">
      <c r="D261" s="64"/>
    </row>
    <row r="262" ht="15">
      <c r="D262" s="65"/>
    </row>
    <row r="263" ht="16.5">
      <c r="D263" s="64"/>
    </row>
    <row r="264" ht="15">
      <c r="D264" s="65"/>
    </row>
    <row r="265" ht="16.5">
      <c r="D265" s="64"/>
    </row>
    <row r="266" ht="15">
      <c r="D266" s="65"/>
    </row>
    <row r="267" ht="16.5">
      <c r="D267" s="64"/>
    </row>
    <row r="268" ht="15">
      <c r="D268" s="65"/>
    </row>
    <row r="269" ht="16.5">
      <c r="D269" s="64"/>
    </row>
    <row r="270" ht="15">
      <c r="D270" s="65"/>
    </row>
    <row r="271" ht="16.5">
      <c r="D271" s="64"/>
    </row>
    <row r="272" ht="15">
      <c r="D272" s="65"/>
    </row>
    <row r="274" ht="15">
      <c r="D274" s="65"/>
    </row>
    <row r="275" ht="15">
      <c r="D275" s="65"/>
    </row>
    <row r="276" ht="16.5">
      <c r="D276" s="64"/>
    </row>
    <row r="277" ht="15">
      <c r="D277" s="65"/>
    </row>
    <row r="278" ht="16.5">
      <c r="D278" s="64"/>
    </row>
    <row r="279" ht="15">
      <c r="D279" s="65"/>
    </row>
    <row r="280" ht="16.5">
      <c r="D280" s="64"/>
    </row>
    <row r="281" ht="15">
      <c r="D281" s="65"/>
    </row>
    <row r="282" ht="16.5">
      <c r="D282" s="64"/>
    </row>
    <row r="283" ht="15">
      <c r="D283" s="65"/>
    </row>
    <row r="284" ht="16.5">
      <c r="D284" s="64"/>
    </row>
    <row r="285" ht="15">
      <c r="D285" s="65"/>
    </row>
    <row r="286" ht="16.5">
      <c r="D286" s="64"/>
    </row>
    <row r="287" ht="15">
      <c r="D287" s="65"/>
    </row>
    <row r="288" ht="16.5">
      <c r="D288" s="64"/>
    </row>
    <row r="289" ht="15">
      <c r="D289" s="65"/>
    </row>
    <row r="290" ht="16.5">
      <c r="D290" s="64"/>
    </row>
    <row r="291" ht="15">
      <c r="D291" s="65"/>
    </row>
    <row r="292" ht="16.5">
      <c r="D292" s="64"/>
    </row>
    <row r="293" ht="15">
      <c r="D293" s="65"/>
    </row>
    <row r="294" ht="16.5">
      <c r="D294" s="64"/>
    </row>
    <row r="295" ht="15">
      <c r="D295" s="65"/>
    </row>
    <row r="296" ht="16.5">
      <c r="D296" s="64"/>
    </row>
    <row r="297" ht="15">
      <c r="D297" s="65"/>
    </row>
    <row r="298" ht="16.5">
      <c r="D298" s="64"/>
    </row>
    <row r="299" ht="15">
      <c r="D299" s="65"/>
    </row>
    <row r="300" ht="16.5">
      <c r="D300" s="64"/>
    </row>
    <row r="301" ht="15">
      <c r="D301" s="65"/>
    </row>
    <row r="303" ht="15">
      <c r="D303" s="65"/>
    </row>
    <row r="304" ht="16.5">
      <c r="D304" s="64"/>
    </row>
    <row r="305" ht="15">
      <c r="D305" s="65"/>
    </row>
    <row r="306" ht="16.5">
      <c r="D306" s="64"/>
    </row>
    <row r="307" ht="15">
      <c r="D307" s="65"/>
    </row>
    <row r="308" ht="16.5">
      <c r="D308" s="64"/>
    </row>
    <row r="309" ht="15">
      <c r="D309" s="65"/>
    </row>
    <row r="310" ht="16.5">
      <c r="D310" s="64"/>
    </row>
    <row r="311" ht="15">
      <c r="D311" s="65"/>
    </row>
    <row r="312" ht="16.5">
      <c r="D312" s="64"/>
    </row>
    <row r="313" ht="15">
      <c r="D313" s="65"/>
    </row>
    <row r="314" ht="16.5">
      <c r="D314" s="64"/>
    </row>
    <row r="315" ht="15">
      <c r="D315" s="65"/>
    </row>
    <row r="316" ht="16.5">
      <c r="D316" s="64"/>
    </row>
    <row r="317" ht="15">
      <c r="D317" s="65"/>
    </row>
    <row r="318" ht="16.5">
      <c r="D318" s="64"/>
    </row>
    <row r="319" ht="15">
      <c r="D319" s="65"/>
    </row>
    <row r="320" ht="16.5">
      <c r="D320" s="64"/>
    </row>
    <row r="321" ht="15">
      <c r="D321" s="65"/>
    </row>
    <row r="322" ht="16.5">
      <c r="D322" s="64"/>
    </row>
    <row r="323" ht="15">
      <c r="D323" s="65"/>
    </row>
    <row r="324" ht="16.5">
      <c r="D324" s="64"/>
    </row>
    <row r="325" ht="15">
      <c r="D325" s="65"/>
    </row>
    <row r="326" ht="16.5">
      <c r="D326" s="64"/>
    </row>
    <row r="327" ht="15">
      <c r="D327" s="65"/>
    </row>
    <row r="328" ht="16.5">
      <c r="D328" s="64"/>
    </row>
    <row r="329" ht="15">
      <c r="D329" s="65"/>
    </row>
    <row r="330" ht="16.5">
      <c r="D330" s="64"/>
    </row>
    <row r="331" ht="15">
      <c r="D331" s="65"/>
    </row>
    <row r="333" ht="15">
      <c r="D333" s="65"/>
    </row>
    <row r="334" ht="16.5">
      <c r="D334" s="64"/>
    </row>
    <row r="335" ht="15">
      <c r="D335" s="65"/>
    </row>
    <row r="336" ht="16.5">
      <c r="D336" s="64"/>
    </row>
    <row r="337" ht="15">
      <c r="D337" s="65"/>
    </row>
    <row r="338" ht="16.5">
      <c r="D338" s="64"/>
    </row>
    <row r="339" ht="15">
      <c r="D339" s="65"/>
    </row>
    <row r="340" ht="16.5">
      <c r="D340" s="64"/>
    </row>
    <row r="341" ht="15">
      <c r="D341" s="65"/>
    </row>
    <row r="342" ht="16.5">
      <c r="D342" s="64"/>
    </row>
    <row r="343" ht="15">
      <c r="D343" s="65"/>
    </row>
    <row r="344" ht="16.5">
      <c r="D344" s="64"/>
    </row>
    <row r="345" ht="15">
      <c r="D345" s="65"/>
    </row>
    <row r="346" ht="16.5">
      <c r="D346" s="64"/>
    </row>
    <row r="347" ht="15">
      <c r="D347" s="65"/>
    </row>
    <row r="348" ht="16.5">
      <c r="D348" s="64"/>
    </row>
    <row r="349" ht="15">
      <c r="D349" s="65"/>
    </row>
    <row r="350" ht="16.5">
      <c r="D350" s="64"/>
    </row>
    <row r="351" ht="15">
      <c r="D351" s="65"/>
    </row>
    <row r="352" ht="16.5">
      <c r="D352" s="64"/>
    </row>
    <row r="353" ht="15">
      <c r="D353" s="65"/>
    </row>
    <row r="354" ht="16.5">
      <c r="D354" s="64"/>
    </row>
    <row r="355" ht="15">
      <c r="D355" s="65"/>
    </row>
    <row r="356" ht="16.5">
      <c r="D356" s="64"/>
    </row>
    <row r="357" ht="15">
      <c r="D357" s="65"/>
    </row>
    <row r="358" ht="16.5">
      <c r="D358" s="64"/>
    </row>
    <row r="359" ht="15">
      <c r="D359" s="65"/>
    </row>
    <row r="360" ht="16.5">
      <c r="D360" s="64"/>
    </row>
    <row r="361" ht="15">
      <c r="D361" s="65"/>
    </row>
    <row r="362" ht="16.5">
      <c r="D362" s="64"/>
    </row>
    <row r="363" ht="15">
      <c r="D363" s="65"/>
    </row>
    <row r="364" ht="16.5">
      <c r="D364" s="64"/>
    </row>
    <row r="365" ht="15">
      <c r="D365" s="65"/>
    </row>
    <row r="366" ht="16.5">
      <c r="D366" s="64"/>
    </row>
    <row r="367" ht="15">
      <c r="D367" s="65"/>
    </row>
    <row r="368" ht="16.5">
      <c r="D368" s="64"/>
    </row>
    <row r="369" ht="15">
      <c r="D369" s="65"/>
    </row>
    <row r="370" ht="16.5">
      <c r="D370" s="64"/>
    </row>
    <row r="371" ht="15">
      <c r="D371" s="65"/>
    </row>
    <row r="372" ht="16.5">
      <c r="D372" s="64"/>
    </row>
    <row r="373" ht="15">
      <c r="D373" s="65"/>
    </row>
    <row r="374" ht="16.5">
      <c r="D374" s="64"/>
    </row>
    <row r="375" ht="15">
      <c r="D375" s="65"/>
    </row>
    <row r="376" ht="16.5">
      <c r="D376" s="64"/>
    </row>
    <row r="377" ht="15">
      <c r="D377" s="65"/>
    </row>
    <row r="378" ht="16.5">
      <c r="D378" s="64"/>
    </row>
    <row r="379" ht="15">
      <c r="D379" s="65"/>
    </row>
    <row r="380" ht="16.5">
      <c r="D380" s="64"/>
    </row>
    <row r="381" ht="15">
      <c r="D381" s="65"/>
    </row>
    <row r="382" ht="15">
      <c r="D382" s="65"/>
    </row>
    <row r="383" ht="16.5">
      <c r="D383" s="64"/>
    </row>
    <row r="384" ht="15">
      <c r="D384" s="65"/>
    </row>
    <row r="385" ht="15">
      <c r="D385" s="65"/>
    </row>
    <row r="386" ht="16.5">
      <c r="D386" s="64"/>
    </row>
    <row r="387" ht="15">
      <c r="D387" s="65"/>
    </row>
    <row r="388" ht="16.5">
      <c r="D388" s="64"/>
    </row>
    <row r="389" ht="15">
      <c r="D389" s="65"/>
    </row>
    <row r="390" ht="16.5">
      <c r="D390" s="64"/>
    </row>
    <row r="391" ht="15">
      <c r="D391" s="65"/>
    </row>
    <row r="392" ht="16.5">
      <c r="D392" s="64"/>
    </row>
    <row r="393" ht="15">
      <c r="D393" s="65"/>
    </row>
    <row r="394" ht="16.5">
      <c r="D394" s="64"/>
    </row>
    <row r="395" ht="15">
      <c r="D395" s="65"/>
    </row>
    <row r="396" ht="16.5">
      <c r="D396" s="64"/>
    </row>
    <row r="397" ht="15">
      <c r="D397" s="65"/>
    </row>
    <row r="398" ht="16.5">
      <c r="D398" s="64"/>
    </row>
    <row r="399" ht="15">
      <c r="D399" s="65"/>
    </row>
    <row r="400" ht="16.5">
      <c r="D400" s="64"/>
    </row>
    <row r="401" ht="15">
      <c r="D401" s="65"/>
    </row>
    <row r="402" ht="16.5">
      <c r="D402" s="64"/>
    </row>
    <row r="403" ht="15">
      <c r="D403" s="65"/>
    </row>
    <row r="404" ht="16.5">
      <c r="D404" s="64"/>
    </row>
    <row r="405" ht="15">
      <c r="D405" s="65"/>
    </row>
    <row r="406" ht="16.5">
      <c r="D406" s="64"/>
    </row>
    <row r="407" ht="15">
      <c r="D407" s="65"/>
    </row>
    <row r="408" ht="16.5">
      <c r="D408" s="64"/>
    </row>
    <row r="409" ht="15">
      <c r="D409" s="65"/>
    </row>
    <row r="410" ht="16.5">
      <c r="D410" s="64"/>
    </row>
    <row r="411" ht="15">
      <c r="D411" s="65"/>
    </row>
    <row r="412" ht="16.5">
      <c r="D412" s="64"/>
    </row>
    <row r="413" ht="15">
      <c r="D413" s="65"/>
    </row>
    <row r="414" ht="16.5">
      <c r="D414" s="64"/>
    </row>
    <row r="415" ht="15">
      <c r="D415" s="65"/>
    </row>
    <row r="416" ht="16.5">
      <c r="D416" s="64"/>
    </row>
    <row r="417" ht="15">
      <c r="D417" s="65"/>
    </row>
    <row r="418" ht="16.5">
      <c r="D418" s="64"/>
    </row>
    <row r="419" ht="15">
      <c r="D419" s="65"/>
    </row>
    <row r="420" ht="16.5">
      <c r="D420" s="64"/>
    </row>
    <row r="421" ht="15">
      <c r="D421" s="65"/>
    </row>
    <row r="422" ht="16.5">
      <c r="D422" s="64"/>
    </row>
    <row r="423" ht="16.5">
      <c r="D423" s="64"/>
    </row>
    <row r="424" ht="15">
      <c r="D424" s="65"/>
    </row>
    <row r="425" ht="16.5">
      <c r="D425" s="64"/>
    </row>
    <row r="426" ht="15">
      <c r="D426" s="65"/>
    </row>
    <row r="427" ht="16.5">
      <c r="D427" s="64"/>
    </row>
    <row r="428" ht="15">
      <c r="D428" s="65"/>
    </row>
    <row r="429" ht="16.5">
      <c r="D429" s="64"/>
    </row>
    <row r="430" ht="15">
      <c r="D430" s="65"/>
    </row>
    <row r="431" ht="16.5">
      <c r="D431" s="64"/>
    </row>
    <row r="432" ht="15">
      <c r="D432" s="65"/>
    </row>
    <row r="433" ht="16.5">
      <c r="D433" s="64"/>
    </row>
    <row r="434" ht="15">
      <c r="D434" s="65"/>
    </row>
    <row r="435" ht="16.5">
      <c r="D435" s="64"/>
    </row>
    <row r="436" ht="15">
      <c r="D436" s="65"/>
    </row>
    <row r="437" ht="16.5">
      <c r="D437" s="64"/>
    </row>
    <row r="438" ht="15">
      <c r="D438" s="65"/>
    </row>
    <row r="439" ht="16.5">
      <c r="D439" s="64"/>
    </row>
    <row r="440" ht="15">
      <c r="D440" s="65"/>
    </row>
    <row r="441" ht="16.5">
      <c r="D441" s="64"/>
    </row>
    <row r="442" ht="15">
      <c r="D442" s="65"/>
    </row>
    <row r="443" ht="16.5">
      <c r="D443" s="64"/>
    </row>
    <row r="444" ht="15">
      <c r="D444" s="65"/>
    </row>
    <row r="445" ht="16.5">
      <c r="D445" s="64"/>
    </row>
    <row r="446" ht="15">
      <c r="D446" s="65"/>
    </row>
    <row r="447" ht="16.5">
      <c r="D447" s="64"/>
    </row>
    <row r="448" ht="15">
      <c r="D448" s="65"/>
    </row>
    <row r="449" ht="16.5">
      <c r="D449" s="64"/>
    </row>
    <row r="450" ht="15">
      <c r="D450" s="65"/>
    </row>
    <row r="451" ht="16.5">
      <c r="D451" s="64"/>
    </row>
    <row r="452" ht="16.5">
      <c r="D452" s="64"/>
    </row>
    <row r="453" ht="15">
      <c r="D453" s="65"/>
    </row>
    <row r="454" ht="16.5">
      <c r="D454" s="64"/>
    </row>
    <row r="455" ht="15">
      <c r="D455" s="65"/>
    </row>
    <row r="456" ht="16.5">
      <c r="D456" s="64"/>
    </row>
    <row r="457" ht="15">
      <c r="D457" s="65"/>
    </row>
    <row r="458" ht="16.5">
      <c r="D458" s="64"/>
    </row>
    <row r="459" ht="15">
      <c r="D459" s="65"/>
    </row>
    <row r="460" ht="16.5">
      <c r="D460" s="64"/>
    </row>
    <row r="461" ht="15">
      <c r="D461" s="65"/>
    </row>
    <row r="462" ht="16.5">
      <c r="D462" s="64"/>
    </row>
    <row r="463" ht="15">
      <c r="D463" s="65"/>
    </row>
    <row r="464" ht="16.5">
      <c r="D464" s="64"/>
    </row>
    <row r="465" ht="15">
      <c r="D465" s="65"/>
    </row>
    <row r="466" ht="16.5">
      <c r="D466" s="64"/>
    </row>
    <row r="467" ht="15">
      <c r="D467" s="65"/>
    </row>
    <row r="468" ht="16.5">
      <c r="D468" s="64"/>
    </row>
    <row r="469" ht="15">
      <c r="D469" s="65"/>
    </row>
    <row r="470" ht="16.5">
      <c r="D470" s="64"/>
    </row>
    <row r="471" ht="15">
      <c r="D471" s="65"/>
    </row>
    <row r="472" ht="16.5">
      <c r="D472" s="64"/>
    </row>
    <row r="473" ht="15">
      <c r="D473" s="65"/>
    </row>
    <row r="474" ht="16.5">
      <c r="D474" s="64"/>
    </row>
    <row r="475" ht="15">
      <c r="D475" s="65"/>
    </row>
    <row r="476" ht="16.5">
      <c r="D476" s="64"/>
    </row>
    <row r="477" ht="15">
      <c r="D477" s="65"/>
    </row>
    <row r="478" ht="16.5">
      <c r="D478" s="64"/>
    </row>
    <row r="479" ht="15">
      <c r="D479" s="65"/>
    </row>
    <row r="480" ht="16.5">
      <c r="D480" s="64"/>
    </row>
    <row r="481" ht="15">
      <c r="D481" s="65"/>
    </row>
    <row r="482" ht="16.5">
      <c r="D482" s="64"/>
    </row>
    <row r="483" ht="15">
      <c r="D483" s="65"/>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19">
      <selection activeCell="C35" sqref="C35"/>
    </sheetView>
  </sheetViews>
  <sheetFormatPr defaultColWidth="9.140625" defaultRowHeight="15"/>
  <sheetData>
    <row r="1" spans="1:3" ht="15">
      <c r="A1" t="s">
        <v>69</v>
      </c>
      <c r="B1" t="s">
        <v>70</v>
      </c>
      <c r="C1">
        <f>LEN(B1)</f>
        <v>212</v>
      </c>
    </row>
    <row r="2" spans="1:3" ht="15">
      <c r="A2" t="s">
        <v>71</v>
      </c>
      <c r="B2" t="s">
        <v>72</v>
      </c>
      <c r="C2">
        <f aca="true" t="shared" si="0" ref="C2:C61">LEN(B2)</f>
        <v>168</v>
      </c>
    </row>
    <row r="3" spans="1:3" ht="15">
      <c r="A3" t="s">
        <v>73</v>
      </c>
      <c r="B3" t="s">
        <v>74</v>
      </c>
      <c r="C3">
        <f t="shared" si="0"/>
        <v>119</v>
      </c>
    </row>
    <row r="4" spans="1:3" ht="15">
      <c r="A4" t="s">
        <v>75</v>
      </c>
      <c r="B4" t="s">
        <v>76</v>
      </c>
      <c r="C4">
        <f t="shared" si="0"/>
        <v>69</v>
      </c>
    </row>
    <row r="5" spans="1:3" ht="15">
      <c r="A5" t="s">
        <v>77</v>
      </c>
      <c r="B5" t="s">
        <v>78</v>
      </c>
      <c r="C5">
        <f t="shared" si="0"/>
        <v>120</v>
      </c>
    </row>
    <row r="6" spans="1:3" ht="15">
      <c r="A6" t="s">
        <v>79</v>
      </c>
      <c r="B6" t="s">
        <v>80</v>
      </c>
      <c r="C6">
        <f t="shared" si="0"/>
        <v>137</v>
      </c>
    </row>
    <row r="7" spans="1:3" ht="15">
      <c r="A7" t="s">
        <v>81</v>
      </c>
      <c r="B7" t="s">
        <v>82</v>
      </c>
      <c r="C7">
        <f t="shared" si="0"/>
        <v>123</v>
      </c>
    </row>
    <row r="8" spans="1:3" ht="15">
      <c r="A8" t="s">
        <v>83</v>
      </c>
      <c r="B8" t="s">
        <v>84</v>
      </c>
      <c r="C8">
        <f t="shared" si="0"/>
        <v>214</v>
      </c>
    </row>
    <row r="9" spans="1:3" ht="15">
      <c r="A9" t="s">
        <v>85</v>
      </c>
      <c r="B9" t="s">
        <v>86</v>
      </c>
      <c r="C9">
        <f t="shared" si="0"/>
        <v>108</v>
      </c>
    </row>
    <row r="10" spans="1:3" ht="15">
      <c r="A10" t="s">
        <v>87</v>
      </c>
      <c r="B10" t="s">
        <v>88</v>
      </c>
      <c r="C10">
        <f t="shared" si="0"/>
        <v>146</v>
      </c>
    </row>
    <row r="11" spans="1:3" ht="15">
      <c r="A11" t="s">
        <v>89</v>
      </c>
      <c r="B11" t="s">
        <v>90</v>
      </c>
      <c r="C11">
        <f t="shared" si="0"/>
        <v>338</v>
      </c>
    </row>
    <row r="12" spans="1:3" ht="15">
      <c r="A12" t="s">
        <v>91</v>
      </c>
      <c r="B12" t="s">
        <v>92</v>
      </c>
      <c r="C12">
        <f t="shared" si="0"/>
        <v>125</v>
      </c>
    </row>
    <row r="13" spans="1:3" ht="15">
      <c r="A13" t="s">
        <v>93</v>
      </c>
      <c r="B13" t="s">
        <v>94</v>
      </c>
      <c r="C13">
        <f t="shared" si="0"/>
        <v>279</v>
      </c>
    </row>
    <row r="14" spans="1:3" ht="15">
      <c r="A14" t="s">
        <v>95</v>
      </c>
      <c r="B14" t="s">
        <v>96</v>
      </c>
      <c r="C14">
        <f t="shared" si="0"/>
        <v>62</v>
      </c>
    </row>
    <row r="15" spans="1:3" ht="15">
      <c r="A15" t="s">
        <v>97</v>
      </c>
      <c r="B15" t="s">
        <v>98</v>
      </c>
      <c r="C15">
        <f t="shared" si="0"/>
        <v>50</v>
      </c>
    </row>
    <row r="16" spans="1:3" ht="15">
      <c r="A16" t="s">
        <v>99</v>
      </c>
      <c r="B16" t="s">
        <v>100</v>
      </c>
      <c r="C16">
        <f t="shared" si="0"/>
        <v>259</v>
      </c>
    </row>
    <row r="17" spans="1:3" ht="15">
      <c r="A17" t="s">
        <v>101</v>
      </c>
      <c r="B17" t="s">
        <v>102</v>
      </c>
      <c r="C17">
        <f t="shared" si="0"/>
        <v>127</v>
      </c>
    </row>
    <row r="18" spans="1:3" ht="15">
      <c r="A18" t="s">
        <v>103</v>
      </c>
      <c r="B18" t="s">
        <v>104</v>
      </c>
      <c r="C18">
        <f t="shared" si="0"/>
        <v>107</v>
      </c>
    </row>
    <row r="19" spans="1:3" ht="15">
      <c r="A19" t="s">
        <v>105</v>
      </c>
      <c r="B19" t="s">
        <v>106</v>
      </c>
      <c r="C19">
        <f t="shared" si="0"/>
        <v>173</v>
      </c>
    </row>
    <row r="20" spans="1:3" ht="15">
      <c r="A20" t="s">
        <v>107</v>
      </c>
      <c r="B20" t="s">
        <v>108</v>
      </c>
      <c r="C20">
        <f t="shared" si="0"/>
        <v>110</v>
      </c>
    </row>
    <row r="21" spans="1:3" ht="15">
      <c r="A21" t="s">
        <v>109</v>
      </c>
      <c r="B21" t="s">
        <v>110</v>
      </c>
      <c r="C21">
        <f t="shared" si="0"/>
        <v>225</v>
      </c>
    </row>
    <row r="22" spans="1:3" ht="15">
      <c r="A22" t="s">
        <v>111</v>
      </c>
      <c r="B22" t="s">
        <v>112</v>
      </c>
      <c r="C22">
        <f t="shared" si="0"/>
        <v>215</v>
      </c>
    </row>
    <row r="23" spans="1:3" ht="15">
      <c r="A23" t="s">
        <v>113</v>
      </c>
      <c r="B23" t="s">
        <v>114</v>
      </c>
      <c r="C23">
        <f t="shared" si="0"/>
        <v>229</v>
      </c>
    </row>
    <row r="24" spans="1:3" ht="15">
      <c r="A24" t="s">
        <v>115</v>
      </c>
      <c r="B24" t="s">
        <v>116</v>
      </c>
      <c r="C24">
        <f t="shared" si="0"/>
        <v>158</v>
      </c>
    </row>
    <row r="25" spans="1:3" ht="15">
      <c r="A25" t="s">
        <v>117</v>
      </c>
      <c r="B25" t="s">
        <v>118</v>
      </c>
      <c r="C25">
        <f t="shared" si="0"/>
        <v>163</v>
      </c>
    </row>
    <row r="26" spans="1:3" ht="15">
      <c r="A26" t="s">
        <v>119</v>
      </c>
      <c r="B26" t="s">
        <v>120</v>
      </c>
      <c r="C26">
        <f t="shared" si="0"/>
        <v>302</v>
      </c>
    </row>
    <row r="27" spans="1:3" ht="15">
      <c r="A27" t="s">
        <v>121</v>
      </c>
      <c r="B27" t="s">
        <v>122</v>
      </c>
      <c r="C27">
        <f t="shared" si="0"/>
        <v>137</v>
      </c>
    </row>
    <row r="28" spans="1:3" ht="15">
      <c r="A28" t="s">
        <v>123</v>
      </c>
      <c r="B28" t="s">
        <v>124</v>
      </c>
      <c r="C28">
        <f t="shared" si="0"/>
        <v>264</v>
      </c>
    </row>
    <row r="29" spans="1:3" ht="15">
      <c r="A29" t="s">
        <v>125</v>
      </c>
      <c r="B29" t="s">
        <v>126</v>
      </c>
      <c r="C29">
        <f t="shared" si="0"/>
        <v>419</v>
      </c>
    </row>
    <row r="30" spans="1:3" ht="15">
      <c r="A30" t="s">
        <v>127</v>
      </c>
      <c r="B30" t="s">
        <v>128</v>
      </c>
      <c r="C30">
        <f t="shared" si="0"/>
        <v>165</v>
      </c>
    </row>
    <row r="31" spans="1:3" ht="15">
      <c r="A31" t="s">
        <v>129</v>
      </c>
      <c r="B31" t="s">
        <v>130</v>
      </c>
      <c r="C31">
        <f t="shared" si="0"/>
        <v>240</v>
      </c>
    </row>
    <row r="32" spans="1:3" ht="15">
      <c r="A32" t="s">
        <v>131</v>
      </c>
      <c r="B32" t="s">
        <v>132</v>
      </c>
      <c r="C32">
        <f t="shared" si="0"/>
        <v>292</v>
      </c>
    </row>
    <row r="33" spans="1:3" ht="15">
      <c r="A33" t="s">
        <v>133</v>
      </c>
      <c r="B33" t="s">
        <v>134</v>
      </c>
      <c r="C33">
        <f t="shared" si="0"/>
        <v>52</v>
      </c>
    </row>
    <row r="34" spans="1:3" ht="15">
      <c r="A34" t="s">
        <v>135</v>
      </c>
      <c r="B34" t="s">
        <v>136</v>
      </c>
      <c r="C34">
        <f t="shared" si="0"/>
        <v>119</v>
      </c>
    </row>
    <row r="35" spans="1:3" ht="15">
      <c r="A35" t="s">
        <v>137</v>
      </c>
      <c r="B35" t="s">
        <v>138</v>
      </c>
      <c r="C35">
        <f t="shared" si="0"/>
        <v>667</v>
      </c>
    </row>
    <row r="36" spans="1:3" ht="15">
      <c r="A36" t="s">
        <v>139</v>
      </c>
      <c r="B36" t="s">
        <v>140</v>
      </c>
      <c r="C36">
        <f t="shared" si="0"/>
        <v>154</v>
      </c>
    </row>
    <row r="37" spans="1:3" ht="15">
      <c r="A37" t="s">
        <v>141</v>
      </c>
      <c r="B37" t="s">
        <v>142</v>
      </c>
      <c r="C37">
        <f t="shared" si="0"/>
        <v>102</v>
      </c>
    </row>
    <row r="38" spans="1:3" ht="15">
      <c r="A38" t="s">
        <v>143</v>
      </c>
      <c r="B38" t="s">
        <v>144</v>
      </c>
      <c r="C38">
        <f t="shared" si="0"/>
        <v>110</v>
      </c>
    </row>
    <row r="39" spans="1:3" ht="15">
      <c r="A39" t="s">
        <v>145</v>
      </c>
      <c r="B39" t="s">
        <v>146</v>
      </c>
      <c r="C39">
        <f t="shared" si="0"/>
        <v>136</v>
      </c>
    </row>
    <row r="40" spans="1:3" ht="15">
      <c r="A40" t="s">
        <v>147</v>
      </c>
      <c r="B40" t="s">
        <v>148</v>
      </c>
      <c r="C40">
        <f t="shared" si="0"/>
        <v>34</v>
      </c>
    </row>
    <row r="41" spans="1:3" ht="15">
      <c r="A41" t="s">
        <v>149</v>
      </c>
      <c r="B41" t="s">
        <v>150</v>
      </c>
      <c r="C41">
        <f t="shared" si="0"/>
        <v>105</v>
      </c>
    </row>
    <row r="42" spans="1:3" ht="15">
      <c r="A42" t="s">
        <v>151</v>
      </c>
      <c r="B42" t="s">
        <v>152</v>
      </c>
      <c r="C42">
        <f t="shared" si="0"/>
        <v>49</v>
      </c>
    </row>
    <row r="43" spans="1:3" ht="15">
      <c r="A43" t="s">
        <v>153</v>
      </c>
      <c r="B43" t="s">
        <v>154</v>
      </c>
      <c r="C43">
        <f t="shared" si="0"/>
        <v>135</v>
      </c>
    </row>
    <row r="44" spans="1:3" ht="15">
      <c r="A44" t="s">
        <v>155</v>
      </c>
      <c r="B44" t="s">
        <v>156</v>
      </c>
      <c r="C44">
        <f t="shared" si="0"/>
        <v>218</v>
      </c>
    </row>
    <row r="45" spans="1:3" ht="15">
      <c r="A45" t="s">
        <v>157</v>
      </c>
      <c r="B45" t="s">
        <v>158</v>
      </c>
      <c r="C45">
        <f t="shared" si="0"/>
        <v>39</v>
      </c>
    </row>
    <row r="46" spans="1:3" ht="15">
      <c r="A46" t="s">
        <v>159</v>
      </c>
      <c r="B46" t="s">
        <v>160</v>
      </c>
      <c r="C46">
        <f t="shared" si="0"/>
        <v>95</v>
      </c>
    </row>
    <row r="47" spans="1:3" ht="15">
      <c r="A47" t="s">
        <v>161</v>
      </c>
      <c r="B47" t="s">
        <v>162</v>
      </c>
      <c r="C47">
        <f t="shared" si="0"/>
        <v>158</v>
      </c>
    </row>
    <row r="48" spans="1:3" ht="15">
      <c r="A48" t="s">
        <v>163</v>
      </c>
      <c r="B48" t="s">
        <v>164</v>
      </c>
      <c r="C48">
        <f t="shared" si="0"/>
        <v>211</v>
      </c>
    </row>
    <row r="49" spans="1:3" ht="15">
      <c r="A49" t="s">
        <v>165</v>
      </c>
      <c r="B49" t="s">
        <v>166</v>
      </c>
      <c r="C49">
        <f t="shared" si="0"/>
        <v>169</v>
      </c>
    </row>
    <row r="50" spans="1:3" ht="15">
      <c r="A50" t="s">
        <v>167</v>
      </c>
      <c r="B50" t="s">
        <v>168</v>
      </c>
      <c r="C50">
        <f t="shared" si="0"/>
        <v>210</v>
      </c>
    </row>
    <row r="51" spans="1:3" ht="15">
      <c r="A51" t="s">
        <v>169</v>
      </c>
      <c r="B51" t="s">
        <v>170</v>
      </c>
      <c r="C51">
        <f t="shared" si="0"/>
        <v>204</v>
      </c>
    </row>
    <row r="52" spans="1:3" ht="15">
      <c r="A52" t="s">
        <v>171</v>
      </c>
      <c r="B52" t="s">
        <v>172</v>
      </c>
      <c r="C52">
        <f t="shared" si="0"/>
        <v>87</v>
      </c>
    </row>
    <row r="53" spans="1:3" ht="15">
      <c r="A53" t="s">
        <v>173</v>
      </c>
      <c r="B53" t="s">
        <v>174</v>
      </c>
      <c r="C53">
        <f t="shared" si="0"/>
        <v>311</v>
      </c>
    </row>
    <row r="54" spans="1:3" ht="15">
      <c r="A54" t="s">
        <v>175</v>
      </c>
      <c r="B54" t="s">
        <v>176</v>
      </c>
      <c r="C54">
        <f t="shared" si="0"/>
        <v>132</v>
      </c>
    </row>
    <row r="55" spans="1:3" ht="15">
      <c r="A55" t="s">
        <v>177</v>
      </c>
      <c r="B55" t="s">
        <v>178</v>
      </c>
      <c r="C55">
        <f t="shared" si="0"/>
        <v>195</v>
      </c>
    </row>
    <row r="56" spans="1:3" ht="15">
      <c r="A56" t="s">
        <v>179</v>
      </c>
      <c r="B56" t="s">
        <v>180</v>
      </c>
      <c r="C56">
        <f t="shared" si="0"/>
        <v>62</v>
      </c>
    </row>
    <row r="57" spans="1:3" ht="15">
      <c r="A57" t="s">
        <v>181</v>
      </c>
      <c r="B57" t="s">
        <v>182</v>
      </c>
      <c r="C57">
        <f t="shared" si="0"/>
        <v>249</v>
      </c>
    </row>
    <row r="58" spans="1:3" ht="15">
      <c r="A58" t="s">
        <v>183</v>
      </c>
      <c r="B58" t="s">
        <v>184</v>
      </c>
      <c r="C58">
        <f t="shared" si="0"/>
        <v>98</v>
      </c>
    </row>
    <row r="59" spans="1:3" ht="15">
      <c r="A59" t="s">
        <v>185</v>
      </c>
      <c r="B59" t="s">
        <v>186</v>
      </c>
      <c r="C59">
        <f t="shared" si="0"/>
        <v>325</v>
      </c>
    </row>
    <row r="60" spans="1:3" ht="15">
      <c r="A60" t="s">
        <v>187</v>
      </c>
      <c r="B60" t="s">
        <v>188</v>
      </c>
      <c r="C60">
        <f t="shared" si="0"/>
        <v>91</v>
      </c>
    </row>
    <row r="61" spans="1:3" ht="15">
      <c r="A61" t="s">
        <v>189</v>
      </c>
      <c r="B61" t="s">
        <v>190</v>
      </c>
      <c r="C61">
        <f t="shared" si="0"/>
        <v>80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election activeCell="C7" sqref="C7"/>
    </sheetView>
  </sheetViews>
  <sheetFormatPr defaultColWidth="9.140625" defaultRowHeight="15"/>
  <cols>
    <col min="1" max="1" width="22.57421875" style="0" customWidth="1"/>
  </cols>
  <sheetData>
    <row r="1" ht="15.75" thickBot="1">
      <c r="A1" s="13" t="s">
        <v>191</v>
      </c>
    </row>
    <row r="2" ht="15.75" thickBot="1">
      <c r="A2" s="14" t="s">
        <v>192</v>
      </c>
    </row>
    <row r="3" ht="15.75" thickBot="1">
      <c r="A3" s="14" t="s">
        <v>193</v>
      </c>
    </row>
    <row r="4" ht="26.25" thickBot="1">
      <c r="A4" s="14" t="s">
        <v>194</v>
      </c>
    </row>
    <row r="5" ht="15.75" thickBot="1">
      <c r="A5" s="14" t="s">
        <v>195</v>
      </c>
    </row>
    <row r="6" ht="26.25" thickBot="1">
      <c r="A6" s="14" t="s">
        <v>196</v>
      </c>
    </row>
    <row r="7" ht="15.75" thickBot="1">
      <c r="A7" s="14" t="s">
        <v>197</v>
      </c>
    </row>
    <row r="8" ht="15.75" thickBot="1">
      <c r="A8" s="14" t="s">
        <v>198</v>
      </c>
    </row>
    <row r="9" ht="26.25" thickBot="1">
      <c r="A9" s="14" t="s">
        <v>199</v>
      </c>
    </row>
    <row r="10" ht="15.75" thickBot="1">
      <c r="A10" s="14" t="s">
        <v>200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election activeCell="B1" sqref="B1"/>
    </sheetView>
  </sheetViews>
  <sheetFormatPr defaultColWidth="9.140625" defaultRowHeight="15"/>
  <cols>
    <col min="2" max="2" width="39.7109375" style="0" customWidth="1"/>
  </cols>
  <sheetData>
    <row r="1" spans="1:3" ht="15.75" thickBot="1">
      <c r="A1" s="9" t="s">
        <v>201</v>
      </c>
      <c r="B1" s="10" t="s">
        <v>202</v>
      </c>
      <c r="C1">
        <f>LEN(B1)</f>
        <v>28</v>
      </c>
    </row>
    <row r="2" spans="1:3" ht="24.75" thickBot="1">
      <c r="A2" s="11" t="s">
        <v>203</v>
      </c>
      <c r="B2" s="12" t="s">
        <v>204</v>
      </c>
      <c r="C2">
        <f aca="true" t="shared" si="0" ref="C2:C52">LEN(B2)</f>
        <v>61</v>
      </c>
    </row>
    <row r="3" spans="1:3" ht="24.75" thickBot="1">
      <c r="A3" s="11" t="s">
        <v>205</v>
      </c>
      <c r="B3" s="12" t="s">
        <v>206</v>
      </c>
      <c r="C3">
        <f t="shared" si="0"/>
        <v>60</v>
      </c>
    </row>
    <row r="4" spans="1:3" ht="15.75" thickBot="1">
      <c r="A4" s="11" t="s">
        <v>207</v>
      </c>
      <c r="B4" s="12" t="s">
        <v>208</v>
      </c>
      <c r="C4">
        <f t="shared" si="0"/>
        <v>27</v>
      </c>
    </row>
    <row r="5" spans="1:3" ht="15.75" thickBot="1">
      <c r="A5" s="11" t="s">
        <v>209</v>
      </c>
      <c r="B5" s="12" t="s">
        <v>210</v>
      </c>
      <c r="C5">
        <f t="shared" si="0"/>
        <v>5</v>
      </c>
    </row>
    <row r="6" spans="1:3" ht="24.75" thickBot="1">
      <c r="A6" s="11" t="s">
        <v>211</v>
      </c>
      <c r="B6" s="12" t="s">
        <v>212</v>
      </c>
      <c r="C6">
        <f t="shared" si="0"/>
        <v>70</v>
      </c>
    </row>
    <row r="7" spans="1:3" ht="15.75" thickBot="1">
      <c r="A7" s="11" t="s">
        <v>213</v>
      </c>
      <c r="B7" s="12" t="s">
        <v>214</v>
      </c>
      <c r="C7">
        <f t="shared" si="0"/>
        <v>37</v>
      </c>
    </row>
    <row r="8" spans="1:3" ht="24.75" thickBot="1">
      <c r="A8" s="11" t="s">
        <v>215</v>
      </c>
      <c r="B8" s="12" t="s">
        <v>216</v>
      </c>
      <c r="C8">
        <f t="shared" si="0"/>
        <v>66</v>
      </c>
    </row>
    <row r="9" spans="1:3" ht="15.75" thickBot="1">
      <c r="A9" s="11" t="s">
        <v>217</v>
      </c>
      <c r="B9" s="12" t="s">
        <v>218</v>
      </c>
      <c r="C9">
        <f t="shared" si="0"/>
        <v>47</v>
      </c>
    </row>
    <row r="10" spans="1:3" ht="48.75" thickBot="1">
      <c r="A10" s="11" t="s">
        <v>219</v>
      </c>
      <c r="B10" s="12" t="s">
        <v>220</v>
      </c>
      <c r="C10">
        <f t="shared" si="0"/>
        <v>165</v>
      </c>
    </row>
    <row r="11" spans="1:3" ht="15.75" thickBot="1">
      <c r="A11" s="11" t="s">
        <v>221</v>
      </c>
      <c r="B11" s="12" t="s">
        <v>222</v>
      </c>
      <c r="C11">
        <f t="shared" si="0"/>
        <v>20</v>
      </c>
    </row>
    <row r="12" spans="1:3" ht="24.75" thickBot="1">
      <c r="A12" s="11" t="s">
        <v>223</v>
      </c>
      <c r="B12" s="12" t="s">
        <v>224</v>
      </c>
      <c r="C12">
        <f t="shared" si="0"/>
        <v>53</v>
      </c>
    </row>
    <row r="13" spans="1:3" ht="15.75" thickBot="1">
      <c r="A13" s="11" t="s">
        <v>225</v>
      </c>
      <c r="B13" s="12" t="s">
        <v>226</v>
      </c>
      <c r="C13">
        <f t="shared" si="0"/>
        <v>33</v>
      </c>
    </row>
    <row r="14" spans="1:3" ht="15.75" thickBot="1">
      <c r="A14" s="11" t="s">
        <v>227</v>
      </c>
      <c r="B14" s="12" t="s">
        <v>228</v>
      </c>
      <c r="C14">
        <f t="shared" si="0"/>
        <v>15</v>
      </c>
    </row>
    <row r="15" spans="1:3" ht="48.75" thickBot="1">
      <c r="A15" s="11" t="s">
        <v>229</v>
      </c>
      <c r="B15" s="12" t="s">
        <v>230</v>
      </c>
      <c r="C15">
        <f t="shared" si="0"/>
        <v>151</v>
      </c>
    </row>
    <row r="16" spans="1:3" ht="24.75" thickBot="1">
      <c r="A16" s="11" t="s">
        <v>231</v>
      </c>
      <c r="B16" s="12" t="s">
        <v>232</v>
      </c>
      <c r="C16">
        <f t="shared" si="0"/>
        <v>58</v>
      </c>
    </row>
    <row r="17" spans="1:3" ht="15.75" thickBot="1">
      <c r="A17" s="11" t="s">
        <v>233</v>
      </c>
      <c r="B17" s="12" t="s">
        <v>234</v>
      </c>
      <c r="C17">
        <f t="shared" si="0"/>
        <v>45</v>
      </c>
    </row>
    <row r="18" spans="1:3" ht="15.75" thickBot="1">
      <c r="A18" s="11" t="s">
        <v>235</v>
      </c>
      <c r="B18" s="12" t="s">
        <v>236</v>
      </c>
      <c r="C18">
        <f t="shared" si="0"/>
        <v>39</v>
      </c>
    </row>
    <row r="19" spans="1:3" ht="15.75" thickBot="1">
      <c r="A19" s="11" t="s">
        <v>237</v>
      </c>
      <c r="B19" s="12" t="s">
        <v>238</v>
      </c>
      <c r="C19">
        <f t="shared" si="0"/>
        <v>35</v>
      </c>
    </row>
    <row r="20" spans="1:3" ht="24.75" thickBot="1">
      <c r="A20" s="11" t="s">
        <v>239</v>
      </c>
      <c r="B20" s="12" t="s">
        <v>240</v>
      </c>
      <c r="C20">
        <f t="shared" si="0"/>
        <v>77</v>
      </c>
    </row>
    <row r="21" spans="1:3" ht="24.75" thickBot="1">
      <c r="A21" s="11" t="s">
        <v>241</v>
      </c>
      <c r="B21" s="12" t="s">
        <v>242</v>
      </c>
      <c r="C21">
        <f t="shared" si="0"/>
        <v>52</v>
      </c>
    </row>
    <row r="22" spans="1:3" ht="15.75" thickBot="1">
      <c r="A22" s="11" t="s">
        <v>243</v>
      </c>
      <c r="B22" s="12" t="s">
        <v>244</v>
      </c>
      <c r="C22">
        <f t="shared" si="0"/>
        <v>29</v>
      </c>
    </row>
    <row r="23" spans="1:3" ht="24.75" thickBot="1">
      <c r="A23" s="11" t="s">
        <v>245</v>
      </c>
      <c r="B23" s="12" t="s">
        <v>246</v>
      </c>
      <c r="C23">
        <f t="shared" si="0"/>
        <v>64</v>
      </c>
    </row>
    <row r="24" spans="1:3" ht="15.75" thickBot="1">
      <c r="A24" s="11" t="s">
        <v>247</v>
      </c>
      <c r="B24" s="12" t="s">
        <v>248</v>
      </c>
      <c r="C24">
        <f t="shared" si="0"/>
        <v>33</v>
      </c>
    </row>
    <row r="25" spans="1:3" ht="15.75" thickBot="1">
      <c r="A25" s="11" t="s">
        <v>249</v>
      </c>
      <c r="B25" s="12" t="s">
        <v>250</v>
      </c>
      <c r="C25">
        <f t="shared" si="0"/>
        <v>36</v>
      </c>
    </row>
    <row r="26" spans="1:3" ht="15.75" thickBot="1">
      <c r="A26" s="11" t="s">
        <v>251</v>
      </c>
      <c r="B26" s="12" t="s">
        <v>252</v>
      </c>
      <c r="C26">
        <f t="shared" si="0"/>
        <v>30</v>
      </c>
    </row>
    <row r="27" spans="1:3" ht="15.75" thickBot="1">
      <c r="A27" s="11" t="s">
        <v>253</v>
      </c>
      <c r="B27" s="12" t="s">
        <v>254</v>
      </c>
      <c r="C27">
        <f t="shared" si="0"/>
        <v>38</v>
      </c>
    </row>
    <row r="28" spans="1:3" ht="15.75" thickBot="1">
      <c r="A28" s="11" t="s">
        <v>255</v>
      </c>
      <c r="B28" s="12" t="s">
        <v>256</v>
      </c>
      <c r="C28">
        <f t="shared" si="0"/>
        <v>41</v>
      </c>
    </row>
    <row r="29" spans="1:3" ht="15.75" thickBot="1">
      <c r="A29" s="11" t="s">
        <v>257</v>
      </c>
      <c r="B29" s="12" t="s">
        <v>258</v>
      </c>
      <c r="C29">
        <f t="shared" si="0"/>
        <v>42</v>
      </c>
    </row>
    <row r="30" spans="1:3" ht="15.75" thickBot="1">
      <c r="A30" s="11" t="s">
        <v>259</v>
      </c>
      <c r="B30" s="12" t="s">
        <v>260</v>
      </c>
      <c r="C30">
        <f t="shared" si="0"/>
        <v>43</v>
      </c>
    </row>
    <row r="31" spans="1:3" ht="24.75" thickBot="1">
      <c r="A31" s="11" t="s">
        <v>261</v>
      </c>
      <c r="B31" s="12" t="s">
        <v>262</v>
      </c>
      <c r="C31">
        <f t="shared" si="0"/>
        <v>50</v>
      </c>
    </row>
    <row r="32" spans="1:3" ht="15.75" thickBot="1">
      <c r="A32" s="11" t="s">
        <v>263</v>
      </c>
      <c r="B32" s="12" t="s">
        <v>264</v>
      </c>
      <c r="C32">
        <f t="shared" si="0"/>
        <v>42</v>
      </c>
    </row>
    <row r="33" spans="1:3" ht="15.75" thickBot="1">
      <c r="A33" s="11" t="s">
        <v>265</v>
      </c>
      <c r="B33" s="12" t="s">
        <v>266</v>
      </c>
      <c r="C33">
        <f t="shared" si="0"/>
        <v>33</v>
      </c>
    </row>
    <row r="34" spans="1:3" ht="15.75" thickBot="1">
      <c r="A34" s="11" t="s">
        <v>267</v>
      </c>
      <c r="B34" s="12" t="s">
        <v>268</v>
      </c>
      <c r="C34">
        <f t="shared" si="0"/>
        <v>33</v>
      </c>
    </row>
    <row r="35" spans="1:3" ht="24.75" thickBot="1">
      <c r="A35" s="11" t="s">
        <v>269</v>
      </c>
      <c r="B35" s="12" t="s">
        <v>270</v>
      </c>
      <c r="C35">
        <f t="shared" si="0"/>
        <v>69</v>
      </c>
    </row>
    <row r="36" spans="1:3" ht="15.75" thickBot="1">
      <c r="A36" s="11" t="s">
        <v>271</v>
      </c>
      <c r="B36" s="12" t="s">
        <v>272</v>
      </c>
      <c r="C36">
        <f t="shared" si="0"/>
        <v>23</v>
      </c>
    </row>
    <row r="37" spans="1:3" ht="15.75" thickBot="1">
      <c r="A37" s="11" t="s">
        <v>273</v>
      </c>
      <c r="B37" s="12" t="s">
        <v>274</v>
      </c>
      <c r="C37">
        <f t="shared" si="0"/>
        <v>21</v>
      </c>
    </row>
    <row r="38" spans="1:3" ht="15.75" thickBot="1">
      <c r="A38" s="11" t="s">
        <v>275</v>
      </c>
      <c r="B38" s="12" t="s">
        <v>276</v>
      </c>
      <c r="C38">
        <f t="shared" si="0"/>
        <v>26</v>
      </c>
    </row>
    <row r="39" spans="1:3" ht="15.75" thickBot="1">
      <c r="A39" s="11" t="s">
        <v>277</v>
      </c>
      <c r="B39" s="12" t="s">
        <v>278</v>
      </c>
      <c r="C39">
        <f t="shared" si="0"/>
        <v>42</v>
      </c>
    </row>
    <row r="40" spans="1:3" ht="15.75" thickBot="1">
      <c r="A40" s="11" t="s">
        <v>279</v>
      </c>
      <c r="B40" s="12" t="s">
        <v>280</v>
      </c>
      <c r="C40">
        <f t="shared" si="0"/>
        <v>20</v>
      </c>
    </row>
    <row r="41" spans="1:3" ht="15.75" thickBot="1">
      <c r="A41" s="11" t="s">
        <v>281</v>
      </c>
      <c r="B41" s="12" t="s">
        <v>282</v>
      </c>
      <c r="C41">
        <f t="shared" si="0"/>
        <v>21</v>
      </c>
    </row>
    <row r="42" spans="1:3" ht="15.75" thickBot="1">
      <c r="A42" s="11" t="s">
        <v>283</v>
      </c>
      <c r="B42" s="12" t="s">
        <v>284</v>
      </c>
      <c r="C42">
        <f t="shared" si="0"/>
        <v>18</v>
      </c>
    </row>
    <row r="43" spans="1:3" ht="15.75" thickBot="1">
      <c r="A43" s="11" t="s">
        <v>285</v>
      </c>
      <c r="B43" s="12" t="s">
        <v>286</v>
      </c>
      <c r="C43">
        <f t="shared" si="0"/>
        <v>40</v>
      </c>
    </row>
    <row r="44" spans="1:3" ht="15.75" thickBot="1">
      <c r="A44" s="11" t="s">
        <v>287</v>
      </c>
      <c r="B44" s="12" t="s">
        <v>288</v>
      </c>
      <c r="C44">
        <f t="shared" si="0"/>
        <v>34</v>
      </c>
    </row>
    <row r="45" spans="1:3" ht="15.75" thickBot="1">
      <c r="A45" s="11" t="s">
        <v>289</v>
      </c>
      <c r="B45" s="12" t="s">
        <v>290</v>
      </c>
      <c r="C45">
        <f t="shared" si="0"/>
        <v>37</v>
      </c>
    </row>
    <row r="46" spans="1:3" ht="15.75" thickBot="1">
      <c r="A46" s="11" t="s">
        <v>291</v>
      </c>
      <c r="B46" s="12" t="s">
        <v>292</v>
      </c>
      <c r="C46">
        <f t="shared" si="0"/>
        <v>21</v>
      </c>
    </row>
    <row r="47" spans="1:3" ht="24.75" thickBot="1">
      <c r="A47" s="11" t="s">
        <v>293</v>
      </c>
      <c r="B47" s="12" t="s">
        <v>294</v>
      </c>
      <c r="C47">
        <f t="shared" si="0"/>
        <v>68</v>
      </c>
    </row>
    <row r="48" spans="1:3" ht="15.75" thickBot="1">
      <c r="A48" s="11" t="s">
        <v>295</v>
      </c>
      <c r="B48" s="12" t="s">
        <v>296</v>
      </c>
      <c r="C48">
        <f t="shared" si="0"/>
        <v>32</v>
      </c>
    </row>
    <row r="49" spans="1:3" ht="15.75" thickBot="1">
      <c r="A49" s="11" t="s">
        <v>297</v>
      </c>
      <c r="B49" s="12" t="s">
        <v>298</v>
      </c>
      <c r="C49">
        <f t="shared" si="0"/>
        <v>18</v>
      </c>
    </row>
    <row r="50" spans="1:3" ht="15.75" thickBot="1">
      <c r="A50" s="11" t="s">
        <v>299</v>
      </c>
      <c r="B50" s="12" t="s">
        <v>300</v>
      </c>
      <c r="C50">
        <f t="shared" si="0"/>
        <v>18</v>
      </c>
    </row>
    <row r="51" spans="1:3" ht="24.75" thickBot="1">
      <c r="A51" s="11" t="s">
        <v>301</v>
      </c>
      <c r="B51" s="12" t="s">
        <v>302</v>
      </c>
      <c r="C51">
        <f t="shared" si="0"/>
        <v>49</v>
      </c>
    </row>
    <row r="52" spans="1:3" ht="15.75" thickBot="1">
      <c r="A52" s="11" t="s">
        <v>303</v>
      </c>
      <c r="B52" s="12" t="s">
        <v>304</v>
      </c>
      <c r="C52">
        <f t="shared" si="0"/>
        <v>37</v>
      </c>
    </row>
  </sheetData>
  <autoFilter ref="A1:C52"/>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E6D3CD38EE71243A4BC6DCDF67C4446" ma:contentTypeVersion="7" ma:contentTypeDescription="Creare un nuovo documento." ma:contentTypeScope="" ma:versionID="ff2955da9284943544418f3cd43890a6">
  <xsd:schema xmlns:xsd="http://www.w3.org/2001/XMLSchema" xmlns:xs="http://www.w3.org/2001/XMLSchema" xmlns:p="http://schemas.microsoft.com/office/2006/metadata/properties" xmlns:ns2="4bbab7d4-65e0-4727-a379-eb6b7402b018" targetNamespace="http://schemas.microsoft.com/office/2006/metadata/properties" ma:root="true" ma:fieldsID="a84168737054eb731d9ef77fcbcd64ff" ns2:_="">
    <xsd:import namespace="4bbab7d4-65e0-4727-a379-eb6b7402b018"/>
    <xsd:element name="properties">
      <xsd:complexType>
        <xsd:sequence>
          <xsd:element name="documentManagement">
            <xsd:complexType>
              <xsd:all>
                <xsd:element ref="ns2:MediaServiceMetadata" minOccurs="0"/>
                <xsd:element ref="ns2:MediaServiceFastMetadata" minOccurs="0"/>
                <xsd:element ref="ns2:Scaricate"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ab7d4-65e0-4727-a379-eb6b7402b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caricate" ma:index="10" nillable="true" ma:displayName="Scaricate" ma:format="Dropdown" ma:internalName="Scaricate">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aricate xmlns="4bbab7d4-65e0-4727-a379-eb6b7402b018" xsi:nil="true"/>
  </documentManagement>
</p:properties>
</file>

<file path=customXml/itemProps1.xml><?xml version="1.0" encoding="utf-8"?>
<ds:datastoreItem xmlns:ds="http://schemas.openxmlformats.org/officeDocument/2006/customXml" ds:itemID="{BF10EB06-256B-4563-91E0-E5515B2B5659}">
  <ds:schemaRefs>
    <ds:schemaRef ds:uri="http://schemas.microsoft.com/office/2006/metadata/contentType"/>
    <ds:schemaRef ds:uri="http://schemas.microsoft.com/office/2006/metadata/properties/metaAttributes"/>
    <ds:schemaRef ds:uri="http://www.w3.org/2000/xmlns/"/>
    <ds:schemaRef ds:uri="http://www.w3.org/2001/XMLSchema"/>
    <ds:schemaRef ds:uri="4bbab7d4-65e0-4727-a379-eb6b7402b01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F49A5B-8B4B-4D11-9949-D0E0CADB1D9F}">
  <ds:schemaRefs>
    <ds:schemaRef ds:uri="http://schemas.microsoft.com/sharepoint/v3/contenttype/forms"/>
  </ds:schemaRefs>
</ds:datastoreItem>
</file>

<file path=customXml/itemProps3.xml><?xml version="1.0" encoding="utf-8"?>
<ds:datastoreItem xmlns:ds="http://schemas.openxmlformats.org/officeDocument/2006/customXml" ds:itemID="{D65780E4-699D-4659-9A00-9F295E79088E}">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4bbab7d4-65e0-4727-a379-eb6b7402b0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Renato Di Gregorio</cp:lastModifiedBy>
  <dcterms:created xsi:type="dcterms:W3CDTF">2015-06-05T18:19:34Z</dcterms:created>
  <dcterms:modified xsi:type="dcterms:W3CDTF">2022-07-18T09:17:03Z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0x010100CE6D3CD38EE71243A4BC6DCDF67C4446</vt:lpwstr>
  </property>
</Properties>
</file>